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5\"/>
    </mc:Choice>
  </mc:AlternateContent>
  <bookViews>
    <workbookView xWindow="-15" yWindow="6375" windowWidth="5625" windowHeight="2295"/>
  </bookViews>
  <sheets>
    <sheet name="Table 14" sheetId="13" r:id="rId1"/>
  </sheets>
  <definedNames>
    <definedName name="_xlnm.Print_Titles" localSheetId="0">'Table 14'!$A:$A,'Table 14'!#REF!</definedName>
  </definedNames>
  <calcPr calcId="162913"/>
</workbook>
</file>

<file path=xl/calcChain.xml><?xml version="1.0" encoding="utf-8"?>
<calcChain xmlns="http://schemas.openxmlformats.org/spreadsheetml/2006/main">
  <c r="U5" i="13" l="1"/>
  <c r="V5" i="13"/>
  <c r="W5" i="13"/>
  <c r="X5" i="13"/>
  <c r="Y5" i="13"/>
  <c r="Z5" i="13"/>
  <c r="U6" i="13"/>
  <c r="V6" i="13"/>
  <c r="W6" i="13"/>
  <c r="X6" i="13"/>
  <c r="Y6" i="13"/>
  <c r="Z6" i="13"/>
  <c r="U7" i="13"/>
  <c r="V7" i="13"/>
  <c r="W7" i="13"/>
  <c r="X7" i="13"/>
  <c r="Y7" i="13"/>
  <c r="Z7" i="13"/>
  <c r="U8" i="13"/>
  <c r="V8" i="13"/>
  <c r="W8" i="13"/>
  <c r="X8" i="13"/>
  <c r="Y8" i="13"/>
  <c r="Z8" i="13"/>
  <c r="U9" i="13"/>
  <c r="V9" i="13"/>
  <c r="W9" i="13"/>
  <c r="X9" i="13"/>
  <c r="Y9" i="13"/>
  <c r="Z9" i="13"/>
  <c r="U10" i="13"/>
  <c r="V10" i="13"/>
  <c r="W10" i="13"/>
  <c r="X10" i="13"/>
  <c r="Y10" i="13"/>
  <c r="Z10" i="13"/>
  <c r="U11" i="13"/>
  <c r="V11" i="13"/>
  <c r="W11" i="13"/>
  <c r="X11" i="13"/>
  <c r="Y11" i="13"/>
  <c r="Z11" i="13"/>
  <c r="U12" i="13"/>
  <c r="V12" i="13"/>
  <c r="W12" i="13"/>
  <c r="X12" i="13"/>
  <c r="Y12" i="13"/>
  <c r="Z12" i="13"/>
  <c r="U13" i="13"/>
  <c r="V13" i="13"/>
  <c r="W13" i="13"/>
  <c r="X13" i="13"/>
  <c r="Y13" i="13"/>
  <c r="Z13" i="13"/>
  <c r="U14" i="13"/>
  <c r="V14" i="13"/>
  <c r="W14" i="13"/>
  <c r="X14" i="13"/>
  <c r="Y14" i="13"/>
  <c r="Z14" i="13"/>
  <c r="U15" i="13"/>
  <c r="V15" i="13"/>
  <c r="W15" i="13"/>
  <c r="X15" i="13"/>
  <c r="Y15" i="13"/>
  <c r="Z15" i="13"/>
  <c r="U16" i="13"/>
  <c r="V16" i="13"/>
  <c r="W16" i="13"/>
  <c r="X16" i="13"/>
  <c r="Y16" i="13"/>
  <c r="Z16" i="13"/>
  <c r="U17" i="13"/>
  <c r="V17" i="13"/>
  <c r="W17" i="13"/>
  <c r="X17" i="13"/>
  <c r="Y17" i="13"/>
  <c r="Z17" i="13"/>
  <c r="U18" i="13"/>
  <c r="V18" i="13"/>
  <c r="W18" i="13"/>
  <c r="X18" i="13"/>
  <c r="Y18" i="13"/>
  <c r="Z18" i="13"/>
  <c r="U19" i="13"/>
  <c r="V19" i="13"/>
  <c r="W19" i="13"/>
  <c r="X19" i="13"/>
  <c r="Y19" i="13"/>
  <c r="Z19" i="13"/>
  <c r="U20" i="13"/>
  <c r="V20" i="13"/>
  <c r="W20" i="13"/>
  <c r="X20" i="13"/>
  <c r="Y20" i="13"/>
  <c r="Z20" i="13"/>
  <c r="U21" i="13"/>
  <c r="V21" i="13"/>
  <c r="W21" i="13"/>
  <c r="X21" i="13"/>
  <c r="Y21" i="13"/>
  <c r="Z21" i="13"/>
  <c r="U22" i="13"/>
  <c r="V22" i="13"/>
  <c r="W22" i="13"/>
  <c r="X22" i="13"/>
  <c r="Y22" i="13"/>
  <c r="Z22" i="13"/>
  <c r="U23" i="13"/>
  <c r="V23" i="13"/>
  <c r="W23" i="13"/>
  <c r="X23" i="13"/>
  <c r="Y23" i="13"/>
  <c r="Z23" i="13"/>
  <c r="U24" i="13"/>
  <c r="V24" i="13"/>
  <c r="W24" i="13"/>
  <c r="X24" i="13"/>
  <c r="Y24" i="13"/>
  <c r="Z24" i="13"/>
  <c r="U25" i="13"/>
  <c r="V25" i="13"/>
  <c r="W25" i="13"/>
  <c r="X25" i="13"/>
  <c r="Y25" i="13"/>
  <c r="Z25" i="13"/>
  <c r="U26" i="13"/>
  <c r="V26" i="13"/>
  <c r="W26" i="13"/>
  <c r="X26" i="13"/>
  <c r="Y26" i="13"/>
  <c r="Z26" i="13"/>
  <c r="U27" i="13"/>
  <c r="V27" i="13"/>
  <c r="W27" i="13"/>
  <c r="X27" i="13"/>
  <c r="Y27" i="13"/>
  <c r="Z27" i="13"/>
  <c r="U28" i="13"/>
  <c r="V28" i="13"/>
  <c r="W28" i="13"/>
  <c r="X28" i="13"/>
  <c r="Y28" i="13"/>
  <c r="Z28" i="13"/>
  <c r="U29" i="13"/>
  <c r="V29" i="13"/>
  <c r="W29" i="13"/>
  <c r="X29" i="13"/>
  <c r="Y29" i="13"/>
  <c r="Z29" i="13"/>
  <c r="U30" i="13"/>
  <c r="V30" i="13"/>
  <c r="W30" i="13"/>
  <c r="X30" i="13"/>
  <c r="Y30" i="13"/>
  <c r="Z30" i="13"/>
  <c r="U31" i="13"/>
  <c r="V31" i="13"/>
  <c r="W31" i="13"/>
  <c r="X31" i="13"/>
  <c r="Y31" i="13"/>
  <c r="Z31" i="13"/>
  <c r="U32" i="13"/>
  <c r="V32" i="13"/>
  <c r="W32" i="13"/>
  <c r="X32" i="13"/>
  <c r="Y32" i="13"/>
  <c r="Z32" i="13"/>
  <c r="U33" i="13"/>
  <c r="V33" i="13"/>
  <c r="W33" i="13"/>
  <c r="X33" i="13"/>
  <c r="Y33" i="13"/>
  <c r="Z33" i="13"/>
  <c r="U34" i="13"/>
  <c r="V34" i="13"/>
  <c r="W34" i="13"/>
  <c r="X34" i="13"/>
  <c r="Y34" i="13"/>
  <c r="Z34" i="13"/>
  <c r="U35" i="13"/>
  <c r="V35" i="13"/>
  <c r="W35" i="13"/>
  <c r="X35" i="13"/>
  <c r="Y35" i="13"/>
  <c r="Z35" i="13"/>
  <c r="U36" i="13"/>
  <c r="V36" i="13"/>
  <c r="W36" i="13"/>
  <c r="X36" i="13"/>
  <c r="Y36" i="13"/>
  <c r="Z36" i="13"/>
  <c r="U37" i="13"/>
  <c r="V37" i="13"/>
  <c r="W37" i="13"/>
  <c r="X37" i="13"/>
  <c r="Y37" i="13"/>
  <c r="Z37" i="13"/>
  <c r="U38" i="13"/>
  <c r="V38" i="13"/>
  <c r="W38" i="13"/>
  <c r="X38" i="13"/>
  <c r="Y38" i="13"/>
  <c r="Z38" i="13"/>
  <c r="U39" i="13"/>
  <c r="V39" i="13"/>
  <c r="W39" i="13"/>
  <c r="X39" i="13"/>
  <c r="Y39" i="13"/>
  <c r="Z39" i="13"/>
  <c r="U40" i="13"/>
  <c r="V40" i="13"/>
  <c r="W40" i="13"/>
  <c r="X40" i="13"/>
  <c r="Y40" i="13"/>
  <c r="Z40" i="13"/>
  <c r="U41" i="13"/>
  <c r="V41" i="13"/>
  <c r="W41" i="13"/>
  <c r="X41" i="13"/>
  <c r="Y41" i="13"/>
  <c r="Z41" i="13"/>
  <c r="U42" i="13"/>
  <c r="V42" i="13"/>
  <c r="W42" i="13"/>
  <c r="X42" i="13"/>
  <c r="Y42" i="13"/>
  <c r="Z42" i="13"/>
  <c r="U43" i="13"/>
  <c r="V43" i="13"/>
  <c r="W43" i="13"/>
  <c r="X43" i="13"/>
  <c r="Y43" i="13"/>
  <c r="Z43" i="13"/>
  <c r="U44" i="13"/>
  <c r="V44" i="13"/>
  <c r="W44" i="13"/>
  <c r="X44" i="13"/>
  <c r="Y44" i="13"/>
  <c r="Z44" i="13"/>
  <c r="U45" i="13"/>
  <c r="V45" i="13"/>
  <c r="W45" i="13"/>
  <c r="X45" i="13"/>
  <c r="Y45" i="13"/>
  <c r="Z45" i="13"/>
  <c r="U46" i="13"/>
  <c r="V46" i="13"/>
  <c r="W46" i="13"/>
  <c r="X46" i="13"/>
  <c r="Y46" i="13"/>
  <c r="Z46" i="13"/>
  <c r="U47" i="13"/>
  <c r="V47" i="13"/>
  <c r="W47" i="13"/>
  <c r="X47" i="13"/>
  <c r="Y47" i="13"/>
  <c r="Z47" i="13"/>
  <c r="U48" i="13"/>
  <c r="V48" i="13"/>
  <c r="W48" i="13"/>
  <c r="X48" i="13"/>
  <c r="Y48" i="13"/>
  <c r="Z48" i="13"/>
  <c r="U49" i="13"/>
  <c r="V49" i="13"/>
  <c r="W49" i="13"/>
  <c r="X49" i="13"/>
  <c r="Y49" i="13"/>
  <c r="Z49" i="13"/>
  <c r="U50" i="13"/>
  <c r="V50" i="13"/>
  <c r="W50" i="13"/>
  <c r="X50" i="13"/>
  <c r="Y50" i="13"/>
  <c r="Z50" i="13"/>
  <c r="U51" i="13"/>
  <c r="V51" i="13"/>
  <c r="W51" i="13"/>
  <c r="X51" i="13"/>
  <c r="Y51" i="13"/>
  <c r="Z51" i="13"/>
  <c r="U52" i="13"/>
  <c r="V52" i="13"/>
  <c r="W52" i="13"/>
  <c r="X52" i="13"/>
  <c r="Y52" i="13"/>
  <c r="Z52" i="13"/>
  <c r="U53" i="13"/>
  <c r="V53" i="13"/>
  <c r="W53" i="13"/>
  <c r="X53" i="13"/>
  <c r="Y53" i="13"/>
  <c r="Z53" i="13"/>
  <c r="U54" i="13"/>
  <c r="V54" i="13"/>
  <c r="W54" i="13"/>
  <c r="X54" i="13"/>
  <c r="Y54" i="13"/>
  <c r="Z54" i="13"/>
  <c r="U55" i="13"/>
  <c r="V55" i="13"/>
  <c r="W55" i="13"/>
  <c r="X55" i="13"/>
  <c r="Y55" i="13"/>
  <c r="Z55" i="13"/>
  <c r="U56" i="13"/>
  <c r="V56" i="13"/>
  <c r="W56" i="13"/>
  <c r="X56" i="13"/>
  <c r="Y56" i="13"/>
  <c r="Z56" i="13"/>
  <c r="U57" i="13"/>
  <c r="V57" i="13"/>
  <c r="W57" i="13"/>
  <c r="X57" i="13"/>
  <c r="Y57" i="13"/>
  <c r="Z57" i="13"/>
  <c r="U58" i="13"/>
  <c r="V58" i="13"/>
  <c r="W58" i="13"/>
  <c r="X58" i="13"/>
  <c r="Y58" i="13"/>
  <c r="Z58" i="13"/>
  <c r="U59" i="13"/>
  <c r="V59" i="13"/>
  <c r="W59" i="13"/>
  <c r="X59" i="13"/>
  <c r="Y59" i="13"/>
  <c r="Z59" i="13"/>
  <c r="U60" i="13"/>
  <c r="V60" i="13"/>
  <c r="W60" i="13"/>
  <c r="X60" i="13"/>
  <c r="Y60" i="13"/>
  <c r="Z60" i="13"/>
  <c r="U61" i="13"/>
  <c r="V61" i="13"/>
  <c r="W61" i="13"/>
  <c r="X61" i="13"/>
  <c r="Y61" i="13"/>
  <c r="Z61" i="13"/>
  <c r="U62" i="13"/>
  <c r="V62" i="13"/>
  <c r="W62" i="13"/>
  <c r="X62" i="13"/>
  <c r="Y62" i="13"/>
  <c r="Z62" i="13"/>
  <c r="U63" i="13"/>
  <c r="V63" i="13"/>
  <c r="W63" i="13"/>
  <c r="X63" i="13"/>
  <c r="Y63" i="13"/>
  <c r="Z63" i="13"/>
  <c r="U64" i="13"/>
  <c r="V64" i="13"/>
  <c r="W64" i="13"/>
  <c r="X64" i="13"/>
  <c r="Y64" i="13"/>
  <c r="Z64" i="13"/>
  <c r="Z4" i="13"/>
  <c r="U4" i="13"/>
  <c r="Y4" i="13"/>
  <c r="X4" i="13"/>
  <c r="W4" i="13"/>
  <c r="V4" i="13"/>
</calcChain>
</file>

<file path=xl/sharedStrings.xml><?xml version="1.0" encoding="utf-8"?>
<sst xmlns="http://schemas.openxmlformats.org/spreadsheetml/2006/main" count="150" uniqueCount="90">
  <si>
    <t>Material</t>
  </si>
  <si>
    <t>Chert</t>
  </si>
  <si>
    <t>Quartz</t>
  </si>
  <si>
    <t>Greenstone</t>
  </si>
  <si>
    <t>Ironstone</t>
  </si>
  <si>
    <t>15112TH051A01</t>
  </si>
  <si>
    <t>Till</t>
  </si>
  <si>
    <t>15112TH069B03</t>
  </si>
  <si>
    <t>15112TH097C01</t>
  </si>
  <si>
    <t>15112TH084A01</t>
  </si>
  <si>
    <t>Granitoid</t>
  </si>
  <si>
    <t>15112TH097D02</t>
  </si>
  <si>
    <t>Quartzite</t>
  </si>
  <si>
    <t>15112TH041A01</t>
  </si>
  <si>
    <t>15112TH151A01</t>
  </si>
  <si>
    <t>15112TH119C01</t>
  </si>
  <si>
    <t>15112TH118C01</t>
  </si>
  <si>
    <t>15112TH118B03</t>
  </si>
  <si>
    <t>Other</t>
  </si>
  <si>
    <t>15112TH118B02</t>
  </si>
  <si>
    <t>15112TH099B01</t>
  </si>
  <si>
    <t>15112TH156C01</t>
  </si>
  <si>
    <t>15112TH118B01</t>
  </si>
  <si>
    <t>15112TH111A01</t>
  </si>
  <si>
    <t>15112TH188C01</t>
  </si>
  <si>
    <t>15112TH115C01</t>
  </si>
  <si>
    <t>15112TH118A01</t>
  </si>
  <si>
    <t>15112TH181B01</t>
  </si>
  <si>
    <t>15112TH127C01</t>
  </si>
  <si>
    <t>15112TH153C01</t>
  </si>
  <si>
    <t>15112TH156D01</t>
  </si>
  <si>
    <t>15112TH156F01</t>
  </si>
  <si>
    <t>15112TH156D02</t>
  </si>
  <si>
    <t>15112TH117B01</t>
  </si>
  <si>
    <t>15112TH100B01</t>
  </si>
  <si>
    <t>15112TH123A01</t>
  </si>
  <si>
    <t>15112TH015A01</t>
  </si>
  <si>
    <t>15112TH013A01</t>
  </si>
  <si>
    <t>15112TH164A01</t>
  </si>
  <si>
    <t>15112TH104A01</t>
  </si>
  <si>
    <t>15112TH028B01</t>
  </si>
  <si>
    <t>15112TH177B01</t>
  </si>
  <si>
    <t>15112TH032B01</t>
  </si>
  <si>
    <t>15112TH119A01</t>
  </si>
  <si>
    <t>15112TH017A01</t>
  </si>
  <si>
    <t>15112TH164C01</t>
  </si>
  <si>
    <t>15112TH043B01</t>
  </si>
  <si>
    <t>15112TH045A01</t>
  </si>
  <si>
    <t>15112TH009A01</t>
  </si>
  <si>
    <t>15112TH114C01</t>
  </si>
  <si>
    <t>15112TH038A01</t>
  </si>
  <si>
    <t>15112TH080C01</t>
  </si>
  <si>
    <t>15112TH120C01</t>
  </si>
  <si>
    <t>15112TH073B01</t>
  </si>
  <si>
    <t>15112TH047A01</t>
  </si>
  <si>
    <t>15112TH037A01</t>
  </si>
  <si>
    <t>15112TH164A02</t>
  </si>
  <si>
    <t>15112TH071A01</t>
  </si>
  <si>
    <t>15112TH079B01</t>
  </si>
  <si>
    <t>15112TH076A01</t>
  </si>
  <si>
    <t>15112TH060A01</t>
  </si>
  <si>
    <t>15112TH069B02</t>
  </si>
  <si>
    <t>15112TH081A01</t>
  </si>
  <si>
    <t>15112TH081C01</t>
  </si>
  <si>
    <t>15112TH097D01</t>
  </si>
  <si>
    <t>15112TH097D03</t>
  </si>
  <si>
    <t>15112TH055B01</t>
  </si>
  <si>
    <t>15112TH030B01</t>
  </si>
  <si>
    <t>15112TH191B01</t>
  </si>
  <si>
    <t>Shield</t>
  </si>
  <si>
    <t>Carbonate: grey, tan, brown, pink or white</t>
  </si>
  <si>
    <t>Shale: hard, grey to light grey coloured</t>
  </si>
  <si>
    <t>Shale: black, grey or brown, soft, speckled white</t>
  </si>
  <si>
    <t>Shale: black to brown, brittle</t>
  </si>
  <si>
    <t>Undifferentiated Sandstone</t>
  </si>
  <si>
    <t xml:space="preserve">Undifferentiated Sedimentary </t>
  </si>
  <si>
    <t>Carboante</t>
  </si>
  <si>
    <t>Unknown</t>
  </si>
  <si>
    <t>Cretaceous Black Shale</t>
  </si>
  <si>
    <t>15112TH185B01</t>
  </si>
  <si>
    <t>n</t>
  </si>
  <si>
    <t>Simplified Classification Categories</t>
  </si>
  <si>
    <t>Sample ID</t>
  </si>
  <si>
    <t>Odanah Member</t>
  </si>
  <si>
    <t>Favel Formation</t>
  </si>
  <si>
    <t xml:space="preserve">Easting                 (NAD83; UTM Zone 14N) </t>
  </si>
  <si>
    <t xml:space="preserve">Northing               (NAD83; UTM Zone 14N) </t>
  </si>
  <si>
    <t>Iron-rich sandstone</t>
  </si>
  <si>
    <r>
      <t xml:space="preserve">Table 14: </t>
    </r>
    <r>
      <rPr>
        <sz val="11"/>
        <color indexed="8"/>
        <rFont val="Arial"/>
        <family val="2"/>
      </rPr>
      <t>Till-sample clast counts, sieved 2–4 mm size-fraction, count percentage results.</t>
    </r>
  </si>
  <si>
    <r>
      <t>Favel Fm  (</t>
    </r>
    <r>
      <rPr>
        <b/>
        <i/>
        <sz val="10"/>
        <color indexed="8"/>
        <rFont val="Arial"/>
        <family val="2"/>
      </rPr>
      <t>Inoceramus</t>
    </r>
    <r>
      <rPr>
        <b/>
        <sz val="10"/>
        <color indexed="8"/>
        <rFont val="Arial"/>
        <family val="2"/>
      </rPr>
      <t xml:space="preserve"> bearing)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</si>
</sst>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Geneva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7">
    <xf numFmtId="0" fontId="0" fillId="0" borderId="0" xfId="0"/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zoomScaleNormal="100" workbookViewId="0">
      <pane ySplit="3" topLeftCell="A4" activePane="bottomLeft" state="frozen"/>
      <selection activeCell="B1" sqref="B1"/>
      <selection pane="bottomLeft"/>
    </sheetView>
  </sheetViews>
  <sheetFormatPr defaultColWidth="9.140625" defaultRowHeight="12.75"/>
  <cols>
    <col min="1" max="1" width="20.7109375" style="1" customWidth="1"/>
    <col min="2" max="3" width="15.7109375" style="1" customWidth="1"/>
    <col min="4" max="5" width="10.7109375" style="1" customWidth="1"/>
    <col min="6" max="20" width="15.7109375" style="1" customWidth="1"/>
    <col min="21" max="26" width="12.7109375" style="1" customWidth="1"/>
    <col min="27" max="16384" width="9.140625" style="1"/>
  </cols>
  <sheetData>
    <row r="1" spans="1:26" ht="18" customHeight="1">
      <c r="A1" s="18" t="s">
        <v>88</v>
      </c>
      <c r="B1" s="2"/>
      <c r="C1" s="2"/>
      <c r="D1" s="2"/>
      <c r="E1" s="2"/>
    </row>
    <row r="2" spans="1:26" s="4" customFormat="1" ht="20.100000000000001" customHeight="1">
      <c r="A2" s="29" t="s">
        <v>82</v>
      </c>
      <c r="B2" s="31" t="s">
        <v>85</v>
      </c>
      <c r="C2" s="31" t="s">
        <v>86</v>
      </c>
      <c r="D2" s="31" t="s">
        <v>0</v>
      </c>
      <c r="E2" s="27" t="s">
        <v>80</v>
      </c>
      <c r="F2" s="27" t="s">
        <v>70</v>
      </c>
      <c r="G2" s="33" t="s">
        <v>71</v>
      </c>
      <c r="H2" s="27" t="s">
        <v>72</v>
      </c>
      <c r="I2" s="27" t="s">
        <v>73</v>
      </c>
      <c r="J2" s="27" t="s">
        <v>89</v>
      </c>
      <c r="K2" s="27" t="s">
        <v>4</v>
      </c>
      <c r="L2" s="27" t="s">
        <v>87</v>
      </c>
      <c r="M2" s="27" t="s">
        <v>74</v>
      </c>
      <c r="N2" s="27" t="s">
        <v>75</v>
      </c>
      <c r="O2" s="27" t="s">
        <v>1</v>
      </c>
      <c r="P2" s="27" t="s">
        <v>10</v>
      </c>
      <c r="Q2" s="27" t="s">
        <v>2</v>
      </c>
      <c r="R2" s="27" t="s">
        <v>3</v>
      </c>
      <c r="S2" s="27" t="s">
        <v>12</v>
      </c>
      <c r="T2" s="27" t="s">
        <v>18</v>
      </c>
      <c r="U2" s="35" t="s">
        <v>81</v>
      </c>
      <c r="V2" s="36"/>
      <c r="W2" s="36"/>
      <c r="X2" s="36"/>
      <c r="Y2" s="36"/>
      <c r="Z2" s="36"/>
    </row>
    <row r="3" spans="1:26" s="2" customFormat="1" ht="46.5" customHeight="1">
      <c r="A3" s="30"/>
      <c r="B3" s="32"/>
      <c r="C3" s="32"/>
      <c r="D3" s="32"/>
      <c r="E3" s="28"/>
      <c r="F3" s="28"/>
      <c r="G3" s="34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6" t="s">
        <v>69</v>
      </c>
      <c r="V3" s="5" t="s">
        <v>76</v>
      </c>
      <c r="W3" s="5" t="s">
        <v>83</v>
      </c>
      <c r="X3" s="5" t="s">
        <v>78</v>
      </c>
      <c r="Y3" s="5" t="s">
        <v>84</v>
      </c>
      <c r="Z3" s="5" t="s">
        <v>77</v>
      </c>
    </row>
    <row r="4" spans="1:26" s="8" customFormat="1" ht="15" customHeight="1">
      <c r="A4" s="7" t="s">
        <v>48</v>
      </c>
      <c r="B4" s="24">
        <v>484685.06</v>
      </c>
      <c r="C4" s="24">
        <v>5571959.7699999996</v>
      </c>
      <c r="D4" s="16" t="s">
        <v>6</v>
      </c>
      <c r="E4" s="9">
        <v>290</v>
      </c>
      <c r="F4" s="19">
        <v>81.034482758620683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0.34482758620689657</v>
      </c>
      <c r="N4" s="19">
        <v>0</v>
      </c>
      <c r="O4" s="19">
        <v>0</v>
      </c>
      <c r="P4" s="19">
        <v>16.206896551724135</v>
      </c>
      <c r="Q4" s="19">
        <v>0.34482758620689657</v>
      </c>
      <c r="R4" s="19">
        <v>2.0689655172413794</v>
      </c>
      <c r="S4" s="19">
        <v>0</v>
      </c>
      <c r="T4" s="19">
        <v>0</v>
      </c>
      <c r="U4" s="22">
        <f>P4+R4+Q4+S4</f>
        <v>18.620689655172413</v>
      </c>
      <c r="V4" s="19">
        <f>F4</f>
        <v>81.034482758620683</v>
      </c>
      <c r="W4" s="19">
        <f>G4</f>
        <v>0</v>
      </c>
      <c r="X4" s="19">
        <f>I4+H4</f>
        <v>0</v>
      </c>
      <c r="Y4" s="19">
        <f>J4</f>
        <v>0</v>
      </c>
      <c r="Z4" s="19">
        <f>O4+N4+M4+L4+K4+T4</f>
        <v>0.34482758620689657</v>
      </c>
    </row>
    <row r="5" spans="1:26" s="8" customFormat="1" ht="15" customHeight="1">
      <c r="A5" s="7" t="s">
        <v>37</v>
      </c>
      <c r="B5" s="24">
        <v>466532.51</v>
      </c>
      <c r="C5" s="24">
        <v>5568450.0300000003</v>
      </c>
      <c r="D5" s="16" t="s">
        <v>6</v>
      </c>
      <c r="E5" s="9">
        <v>381</v>
      </c>
      <c r="F5" s="19">
        <v>75.328083989501309</v>
      </c>
      <c r="G5" s="19">
        <v>0.78740157480314954</v>
      </c>
      <c r="H5" s="19">
        <v>0</v>
      </c>
      <c r="I5" s="19">
        <v>0</v>
      </c>
      <c r="J5" s="19">
        <v>1.837270341207349</v>
      </c>
      <c r="K5" s="19">
        <v>0.52493438320209973</v>
      </c>
      <c r="L5" s="19">
        <v>0</v>
      </c>
      <c r="M5" s="19">
        <v>1.0498687664041995</v>
      </c>
      <c r="N5" s="19">
        <v>0</v>
      </c>
      <c r="O5" s="19">
        <v>0</v>
      </c>
      <c r="P5" s="19">
        <v>17.585301837270343</v>
      </c>
      <c r="Q5" s="19">
        <v>1.3123359580052494</v>
      </c>
      <c r="R5" s="19">
        <v>1.5748031496062991</v>
      </c>
      <c r="S5" s="19">
        <v>0</v>
      </c>
      <c r="T5" s="19">
        <v>0</v>
      </c>
      <c r="U5" s="22">
        <f t="shared" ref="U5:U64" si="0">P5+R5+Q5+S5</f>
        <v>20.472440944881892</v>
      </c>
      <c r="V5" s="19">
        <f t="shared" ref="V5:V64" si="1">F5</f>
        <v>75.328083989501309</v>
      </c>
      <c r="W5" s="19">
        <f t="shared" ref="W5:W64" si="2">G5</f>
        <v>0.78740157480314954</v>
      </c>
      <c r="X5" s="19">
        <f t="shared" ref="X5:X64" si="3">I5+H5</f>
        <v>0</v>
      </c>
      <c r="Y5" s="19">
        <f t="shared" ref="Y5:Y64" si="4">J5</f>
        <v>1.837270341207349</v>
      </c>
      <c r="Z5" s="19">
        <f t="shared" ref="Z5:Z64" si="5">O5+N5+M5+L5+K5+T5</f>
        <v>1.5748031496062991</v>
      </c>
    </row>
    <row r="6" spans="1:26" s="8" customFormat="1" ht="15" customHeight="1">
      <c r="A6" s="11" t="s">
        <v>36</v>
      </c>
      <c r="B6" s="24">
        <v>465125.84</v>
      </c>
      <c r="C6" s="24">
        <v>5575291.5999999996</v>
      </c>
      <c r="D6" s="16" t="s">
        <v>6</v>
      </c>
      <c r="E6" s="9">
        <v>392</v>
      </c>
      <c r="F6" s="19">
        <v>76.020408163265301</v>
      </c>
      <c r="G6" s="19">
        <v>1.7857142857142856</v>
      </c>
      <c r="H6" s="19">
        <v>0</v>
      </c>
      <c r="I6" s="19">
        <v>0</v>
      </c>
      <c r="J6" s="19">
        <v>0.51020408163265307</v>
      </c>
      <c r="K6" s="19">
        <v>0.76530612244897955</v>
      </c>
      <c r="L6" s="19">
        <v>0</v>
      </c>
      <c r="M6" s="19">
        <v>0.51020408163265307</v>
      </c>
      <c r="N6" s="19">
        <v>0</v>
      </c>
      <c r="O6" s="19">
        <v>0</v>
      </c>
      <c r="P6" s="19">
        <v>18.877551020408163</v>
      </c>
      <c r="Q6" s="19">
        <v>0</v>
      </c>
      <c r="R6" s="19">
        <v>1.5306122448979591</v>
      </c>
      <c r="S6" s="19">
        <v>0</v>
      </c>
      <c r="T6" s="19">
        <v>0</v>
      </c>
      <c r="U6" s="22">
        <f t="shared" si="0"/>
        <v>20.408163265306122</v>
      </c>
      <c r="V6" s="19">
        <f t="shared" si="1"/>
        <v>76.020408163265301</v>
      </c>
      <c r="W6" s="19">
        <f t="shared" si="2"/>
        <v>1.7857142857142856</v>
      </c>
      <c r="X6" s="19">
        <f t="shared" si="3"/>
        <v>0</v>
      </c>
      <c r="Y6" s="19">
        <f t="shared" si="4"/>
        <v>0.51020408163265307</v>
      </c>
      <c r="Z6" s="19">
        <f t="shared" si="5"/>
        <v>1.2755102040816326</v>
      </c>
    </row>
    <row r="7" spans="1:26" s="8" customFormat="1" ht="15" customHeight="1">
      <c r="A7" s="7" t="s">
        <v>44</v>
      </c>
      <c r="B7" s="24">
        <v>466577.83</v>
      </c>
      <c r="C7" s="24">
        <v>5579092.1600000001</v>
      </c>
      <c r="D7" s="16" t="s">
        <v>6</v>
      </c>
      <c r="E7" s="9">
        <v>364</v>
      </c>
      <c r="F7" s="19">
        <v>68.956043956043956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0.5494505494505495</v>
      </c>
      <c r="N7" s="19">
        <v>0</v>
      </c>
      <c r="O7" s="19">
        <v>0</v>
      </c>
      <c r="P7" s="19">
        <v>26.098901098901102</v>
      </c>
      <c r="Q7" s="19">
        <v>0.27472527472527475</v>
      </c>
      <c r="R7" s="19">
        <v>3.8461538461538463</v>
      </c>
      <c r="S7" s="19">
        <v>0.27472527472527475</v>
      </c>
      <c r="T7" s="19">
        <v>0</v>
      </c>
      <c r="U7" s="22">
        <f t="shared" si="0"/>
        <v>30.494505494505496</v>
      </c>
      <c r="V7" s="19">
        <f t="shared" si="1"/>
        <v>68.956043956043956</v>
      </c>
      <c r="W7" s="19">
        <f t="shared" si="2"/>
        <v>0</v>
      </c>
      <c r="X7" s="19">
        <f t="shared" si="3"/>
        <v>0</v>
      </c>
      <c r="Y7" s="19">
        <f t="shared" si="4"/>
        <v>0</v>
      </c>
      <c r="Z7" s="19">
        <f t="shared" si="5"/>
        <v>0.5494505494505495</v>
      </c>
    </row>
    <row r="8" spans="1:26" s="8" customFormat="1" ht="15" customHeight="1">
      <c r="A8" s="10" t="s">
        <v>40</v>
      </c>
      <c r="B8" s="24">
        <v>478065.93</v>
      </c>
      <c r="C8" s="24">
        <v>5573271.7300000004</v>
      </c>
      <c r="D8" s="16" t="s">
        <v>6</v>
      </c>
      <c r="E8" s="9">
        <v>401</v>
      </c>
      <c r="F8" s="19">
        <v>60.598503740648383</v>
      </c>
      <c r="G8" s="19">
        <v>0</v>
      </c>
      <c r="H8" s="19">
        <v>0</v>
      </c>
      <c r="I8" s="19">
        <v>0</v>
      </c>
      <c r="J8" s="19">
        <v>13.96508728179551</v>
      </c>
      <c r="K8" s="19">
        <v>0.99750623441396502</v>
      </c>
      <c r="L8" s="19">
        <v>0</v>
      </c>
      <c r="M8" s="19">
        <v>1.2468827930174564</v>
      </c>
      <c r="N8" s="19">
        <v>0</v>
      </c>
      <c r="O8" s="19">
        <v>0</v>
      </c>
      <c r="P8" s="19">
        <v>21.695760598503743</v>
      </c>
      <c r="Q8" s="19">
        <v>0</v>
      </c>
      <c r="R8" s="19">
        <v>1.4962593516209477</v>
      </c>
      <c r="S8" s="19">
        <v>0</v>
      </c>
      <c r="T8" s="19">
        <v>0</v>
      </c>
      <c r="U8" s="22">
        <f t="shared" si="0"/>
        <v>23.192019950124688</v>
      </c>
      <c r="V8" s="19">
        <f t="shared" si="1"/>
        <v>60.598503740648383</v>
      </c>
      <c r="W8" s="19">
        <f t="shared" si="2"/>
        <v>0</v>
      </c>
      <c r="X8" s="19">
        <f t="shared" si="3"/>
        <v>0</v>
      </c>
      <c r="Y8" s="19">
        <f t="shared" si="4"/>
        <v>13.96508728179551</v>
      </c>
      <c r="Z8" s="19">
        <f t="shared" si="5"/>
        <v>2.2443890274314215</v>
      </c>
    </row>
    <row r="9" spans="1:26" s="8" customFormat="1" ht="15" customHeight="1">
      <c r="A9" s="12" t="s">
        <v>67</v>
      </c>
      <c r="B9" s="24">
        <v>481397.84</v>
      </c>
      <c r="C9" s="24">
        <v>5584948.1299999999</v>
      </c>
      <c r="D9" s="16" t="s">
        <v>6</v>
      </c>
      <c r="E9" s="9">
        <v>264</v>
      </c>
      <c r="F9" s="19">
        <v>55.68181818181818</v>
      </c>
      <c r="G9" s="19">
        <v>0</v>
      </c>
      <c r="H9" s="19">
        <v>0</v>
      </c>
      <c r="I9" s="19">
        <v>0</v>
      </c>
      <c r="J9" s="19">
        <v>0</v>
      </c>
      <c r="K9" s="19">
        <v>1.1363636363636365</v>
      </c>
      <c r="L9" s="19">
        <v>0</v>
      </c>
      <c r="M9" s="19">
        <v>1.893939393939394</v>
      </c>
      <c r="N9" s="19">
        <v>0</v>
      </c>
      <c r="O9" s="19">
        <v>4.1666666666666661</v>
      </c>
      <c r="P9" s="19">
        <v>34.848484848484851</v>
      </c>
      <c r="Q9" s="19">
        <v>0.37878787878787878</v>
      </c>
      <c r="R9" s="19">
        <v>1.893939393939394</v>
      </c>
      <c r="S9" s="19">
        <v>0</v>
      </c>
      <c r="T9" s="19">
        <v>0</v>
      </c>
      <c r="U9" s="22">
        <f t="shared" si="0"/>
        <v>37.121212121212118</v>
      </c>
      <c r="V9" s="19">
        <f t="shared" si="1"/>
        <v>55.68181818181818</v>
      </c>
      <c r="W9" s="19">
        <f t="shared" si="2"/>
        <v>0</v>
      </c>
      <c r="X9" s="19">
        <f t="shared" si="3"/>
        <v>0</v>
      </c>
      <c r="Y9" s="19">
        <f t="shared" si="4"/>
        <v>0</v>
      </c>
      <c r="Z9" s="19">
        <f t="shared" si="5"/>
        <v>7.1969696969696972</v>
      </c>
    </row>
    <row r="10" spans="1:26" s="8" customFormat="1" ht="15" customHeight="1">
      <c r="A10" s="7" t="s">
        <v>42</v>
      </c>
      <c r="B10" s="24">
        <v>483052.67</v>
      </c>
      <c r="C10" s="24">
        <v>5589009.4699999997</v>
      </c>
      <c r="D10" s="16" t="s">
        <v>6</v>
      </c>
      <c r="E10" s="9">
        <v>324</v>
      </c>
      <c r="F10" s="19">
        <v>75.308641975308646</v>
      </c>
      <c r="G10" s="19">
        <v>0</v>
      </c>
      <c r="H10" s="19">
        <v>0</v>
      </c>
      <c r="I10" s="19">
        <v>0</v>
      </c>
      <c r="J10" s="19">
        <v>0</v>
      </c>
      <c r="K10" s="19">
        <v>0.30864197530864196</v>
      </c>
      <c r="L10" s="19">
        <v>4.9382716049382713</v>
      </c>
      <c r="M10" s="19">
        <v>2.1604938271604937</v>
      </c>
      <c r="N10" s="19">
        <v>0</v>
      </c>
      <c r="O10" s="19">
        <v>0</v>
      </c>
      <c r="P10" s="19">
        <v>15.123456790123457</v>
      </c>
      <c r="Q10" s="19">
        <v>0</v>
      </c>
      <c r="R10" s="19">
        <v>2.1604938271604937</v>
      </c>
      <c r="S10" s="19">
        <v>0</v>
      </c>
      <c r="T10" s="19">
        <v>0</v>
      </c>
      <c r="U10" s="22">
        <f t="shared" si="0"/>
        <v>17.283950617283949</v>
      </c>
      <c r="V10" s="19">
        <f t="shared" si="1"/>
        <v>75.308641975308646</v>
      </c>
      <c r="W10" s="19">
        <f t="shared" si="2"/>
        <v>0</v>
      </c>
      <c r="X10" s="19">
        <f t="shared" si="3"/>
        <v>0</v>
      </c>
      <c r="Y10" s="19">
        <f t="shared" si="4"/>
        <v>0</v>
      </c>
      <c r="Z10" s="19">
        <f t="shared" si="5"/>
        <v>7.4074074074074066</v>
      </c>
    </row>
    <row r="11" spans="1:26" s="8" customFormat="1" ht="15" customHeight="1">
      <c r="A11" s="10" t="s">
        <v>55</v>
      </c>
      <c r="B11" s="24">
        <v>475234.58</v>
      </c>
      <c r="C11" s="24">
        <v>5583455.0700000003</v>
      </c>
      <c r="D11" s="16" t="s">
        <v>6</v>
      </c>
      <c r="E11" s="9">
        <v>261</v>
      </c>
      <c r="F11" s="19">
        <v>64.750957854406138</v>
      </c>
      <c r="G11" s="19">
        <v>3.8314176245210727</v>
      </c>
      <c r="H11" s="19">
        <v>0</v>
      </c>
      <c r="I11" s="19">
        <v>1.1494252873563218</v>
      </c>
      <c r="J11" s="19">
        <v>5.7471264367816088</v>
      </c>
      <c r="K11" s="19">
        <v>0</v>
      </c>
      <c r="L11" s="19">
        <v>0</v>
      </c>
      <c r="M11" s="19">
        <v>1.1494252873563218</v>
      </c>
      <c r="N11" s="19">
        <v>0</v>
      </c>
      <c r="O11" s="19">
        <v>0</v>
      </c>
      <c r="P11" s="19">
        <v>19.157088122605366</v>
      </c>
      <c r="Q11" s="19">
        <v>0.76628352490421447</v>
      </c>
      <c r="R11" s="19">
        <v>3.0651340996168579</v>
      </c>
      <c r="S11" s="19">
        <v>0.38314176245210724</v>
      </c>
      <c r="T11" s="19">
        <v>0</v>
      </c>
      <c r="U11" s="22">
        <f t="shared" si="0"/>
        <v>23.371647509578548</v>
      </c>
      <c r="V11" s="19">
        <f t="shared" si="1"/>
        <v>64.750957854406138</v>
      </c>
      <c r="W11" s="19">
        <f t="shared" si="2"/>
        <v>3.8314176245210727</v>
      </c>
      <c r="X11" s="19">
        <f t="shared" si="3"/>
        <v>1.1494252873563218</v>
      </c>
      <c r="Y11" s="19">
        <f t="shared" si="4"/>
        <v>5.7471264367816088</v>
      </c>
      <c r="Z11" s="19">
        <f t="shared" si="5"/>
        <v>1.1494252873563218</v>
      </c>
    </row>
    <row r="12" spans="1:26" s="8" customFormat="1" ht="15" customHeight="1">
      <c r="A12" s="7" t="s">
        <v>50</v>
      </c>
      <c r="B12" s="24">
        <v>474803.53</v>
      </c>
      <c r="C12" s="24">
        <v>5575287.3300000001</v>
      </c>
      <c r="D12" s="16" t="s">
        <v>6</v>
      </c>
      <c r="E12" s="9">
        <v>245</v>
      </c>
      <c r="F12" s="19">
        <v>62.857142857142854</v>
      </c>
      <c r="G12" s="19">
        <v>0</v>
      </c>
      <c r="H12" s="19">
        <v>0</v>
      </c>
      <c r="I12" s="19">
        <v>0</v>
      </c>
      <c r="J12" s="19">
        <v>9.387755102040817</v>
      </c>
      <c r="K12" s="19">
        <v>0</v>
      </c>
      <c r="L12" s="19">
        <v>0</v>
      </c>
      <c r="M12" s="19">
        <v>4.4897959183673466</v>
      </c>
      <c r="N12" s="19">
        <v>0</v>
      </c>
      <c r="O12" s="19">
        <v>0</v>
      </c>
      <c r="P12" s="19">
        <v>20.408163265306122</v>
      </c>
      <c r="Q12" s="19">
        <v>0</v>
      </c>
      <c r="R12" s="19">
        <v>2.8571428571428572</v>
      </c>
      <c r="S12" s="19">
        <v>0</v>
      </c>
      <c r="T12" s="19">
        <v>0</v>
      </c>
      <c r="U12" s="22">
        <f t="shared" si="0"/>
        <v>23.26530612244898</v>
      </c>
      <c r="V12" s="19">
        <f t="shared" si="1"/>
        <v>62.857142857142854</v>
      </c>
      <c r="W12" s="19">
        <f t="shared" si="2"/>
        <v>0</v>
      </c>
      <c r="X12" s="19">
        <f t="shared" si="3"/>
        <v>0</v>
      </c>
      <c r="Y12" s="19">
        <f t="shared" si="4"/>
        <v>9.387755102040817</v>
      </c>
      <c r="Z12" s="19">
        <f t="shared" si="5"/>
        <v>4.4897959183673466</v>
      </c>
    </row>
    <row r="13" spans="1:26" s="8" customFormat="1" ht="15" customHeight="1">
      <c r="A13" s="7" t="s">
        <v>13</v>
      </c>
      <c r="B13" s="24">
        <v>487929.06</v>
      </c>
      <c r="C13" s="24">
        <v>5585004.4000000004</v>
      </c>
      <c r="D13" s="16" t="s">
        <v>6</v>
      </c>
      <c r="E13" s="9">
        <v>345</v>
      </c>
      <c r="F13" s="19">
        <v>79.710144927536234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16.811594202898551</v>
      </c>
      <c r="Q13" s="19">
        <v>1.1594202898550725</v>
      </c>
      <c r="R13" s="19">
        <v>2.318840579710145</v>
      </c>
      <c r="S13" s="19">
        <v>0</v>
      </c>
      <c r="T13" s="19">
        <v>0</v>
      </c>
      <c r="U13" s="22">
        <f t="shared" si="0"/>
        <v>20.289855072463769</v>
      </c>
      <c r="V13" s="19">
        <f t="shared" si="1"/>
        <v>79.710144927536234</v>
      </c>
      <c r="W13" s="19">
        <f t="shared" si="2"/>
        <v>0</v>
      </c>
      <c r="X13" s="19">
        <f t="shared" si="3"/>
        <v>0</v>
      </c>
      <c r="Y13" s="19">
        <f t="shared" si="4"/>
        <v>0</v>
      </c>
      <c r="Z13" s="19">
        <f t="shared" si="5"/>
        <v>0</v>
      </c>
    </row>
    <row r="14" spans="1:26" s="8" customFormat="1" ht="15" customHeight="1">
      <c r="A14" s="7" t="s">
        <v>46</v>
      </c>
      <c r="B14" s="24">
        <v>486374</v>
      </c>
      <c r="C14" s="24">
        <v>5593254.1399999997</v>
      </c>
      <c r="D14" s="16" t="s">
        <v>6</v>
      </c>
      <c r="E14" s="9">
        <v>340</v>
      </c>
      <c r="F14" s="19">
        <v>73.529411764705884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1.4705882352941175</v>
      </c>
      <c r="N14" s="19">
        <v>0</v>
      </c>
      <c r="O14" s="19">
        <v>0</v>
      </c>
      <c r="P14" s="19">
        <v>22.352941176470591</v>
      </c>
      <c r="Q14" s="19">
        <v>0.29411764705882354</v>
      </c>
      <c r="R14" s="19">
        <v>1.7647058823529411</v>
      </c>
      <c r="S14" s="19">
        <v>0.58823529411764708</v>
      </c>
      <c r="T14" s="19">
        <v>0</v>
      </c>
      <c r="U14" s="22">
        <f t="shared" si="0"/>
        <v>25.000000000000004</v>
      </c>
      <c r="V14" s="19">
        <f t="shared" si="1"/>
        <v>73.529411764705884</v>
      </c>
      <c r="W14" s="19">
        <f t="shared" si="2"/>
        <v>0</v>
      </c>
      <c r="X14" s="19">
        <f t="shared" si="3"/>
        <v>0</v>
      </c>
      <c r="Y14" s="19">
        <f t="shared" si="4"/>
        <v>0</v>
      </c>
      <c r="Z14" s="19">
        <f t="shared" si="5"/>
        <v>1.4705882352941175</v>
      </c>
    </row>
    <row r="15" spans="1:26" s="8" customFormat="1" ht="15" customHeight="1">
      <c r="A15" s="7" t="s">
        <v>47</v>
      </c>
      <c r="B15" s="24">
        <v>489780.18</v>
      </c>
      <c r="C15" s="24">
        <v>5591617.4400000004</v>
      </c>
      <c r="D15" s="16" t="s">
        <v>6</v>
      </c>
      <c r="E15" s="9">
        <v>225</v>
      </c>
      <c r="F15" s="19">
        <v>74.222222222222229</v>
      </c>
      <c r="G15" s="19">
        <v>0</v>
      </c>
      <c r="H15" s="19">
        <v>0</v>
      </c>
      <c r="I15" s="19">
        <v>0</v>
      </c>
      <c r="J15" s="19">
        <v>0</v>
      </c>
      <c r="K15" s="19">
        <v>0.44444444444444442</v>
      </c>
      <c r="L15" s="19">
        <v>0</v>
      </c>
      <c r="M15" s="19">
        <v>0.44444444444444442</v>
      </c>
      <c r="N15" s="19">
        <v>0</v>
      </c>
      <c r="O15" s="19">
        <v>0</v>
      </c>
      <c r="P15" s="19">
        <v>20</v>
      </c>
      <c r="Q15" s="19">
        <v>0.44444444444444442</v>
      </c>
      <c r="R15" s="19">
        <v>3.1111111111111112</v>
      </c>
      <c r="S15" s="19">
        <v>0.44444444444444442</v>
      </c>
      <c r="T15" s="19">
        <v>0.88888888888888884</v>
      </c>
      <c r="U15" s="22">
        <f t="shared" si="0"/>
        <v>23.999999999999996</v>
      </c>
      <c r="V15" s="19">
        <f t="shared" si="1"/>
        <v>74.222222222222229</v>
      </c>
      <c r="W15" s="19">
        <f t="shared" si="2"/>
        <v>0</v>
      </c>
      <c r="X15" s="19">
        <f t="shared" si="3"/>
        <v>0</v>
      </c>
      <c r="Y15" s="19">
        <f t="shared" si="4"/>
        <v>0</v>
      </c>
      <c r="Z15" s="19">
        <f t="shared" si="5"/>
        <v>1.7777777777777777</v>
      </c>
    </row>
    <row r="16" spans="1:26" s="8" customFormat="1" ht="15" customHeight="1">
      <c r="A16" s="7" t="s">
        <v>54</v>
      </c>
      <c r="B16" s="24">
        <v>492891.38</v>
      </c>
      <c r="C16" s="24">
        <v>5590031.3300000001</v>
      </c>
      <c r="D16" s="16" t="s">
        <v>6</v>
      </c>
      <c r="E16" s="9">
        <v>276</v>
      </c>
      <c r="F16" s="19">
        <v>81.159420289855078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16.666666666666664</v>
      </c>
      <c r="Q16" s="19">
        <v>0</v>
      </c>
      <c r="R16" s="19">
        <v>0.72463768115942029</v>
      </c>
      <c r="S16" s="19">
        <v>0</v>
      </c>
      <c r="T16" s="19">
        <v>1.4492753623188406</v>
      </c>
      <c r="U16" s="22">
        <f t="shared" si="0"/>
        <v>17.391304347826086</v>
      </c>
      <c r="V16" s="19">
        <f t="shared" si="1"/>
        <v>81.159420289855078</v>
      </c>
      <c r="W16" s="19">
        <f t="shared" si="2"/>
        <v>0</v>
      </c>
      <c r="X16" s="19">
        <f t="shared" si="3"/>
        <v>0</v>
      </c>
      <c r="Y16" s="19">
        <f t="shared" si="4"/>
        <v>0</v>
      </c>
      <c r="Z16" s="19">
        <f t="shared" si="5"/>
        <v>1.4492753623188406</v>
      </c>
    </row>
    <row r="17" spans="1:26" s="8" customFormat="1" ht="15" customHeight="1">
      <c r="A17" s="10" t="s">
        <v>5</v>
      </c>
      <c r="B17" s="24">
        <v>492895.47</v>
      </c>
      <c r="C17" s="24">
        <v>5585866.5800000001</v>
      </c>
      <c r="D17" s="16" t="s">
        <v>6</v>
      </c>
      <c r="E17" s="9">
        <v>282</v>
      </c>
      <c r="F17" s="19">
        <v>78.01418439716312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1.0638297872340425</v>
      </c>
      <c r="N17" s="19">
        <v>0.3546099290780142</v>
      </c>
      <c r="O17" s="19">
        <v>0</v>
      </c>
      <c r="P17" s="19">
        <v>15.957446808510639</v>
      </c>
      <c r="Q17" s="19">
        <v>1.773049645390071</v>
      </c>
      <c r="R17" s="19">
        <v>2.8368794326241136</v>
      </c>
      <c r="S17" s="19">
        <v>0</v>
      </c>
      <c r="T17" s="19">
        <v>0</v>
      </c>
      <c r="U17" s="22">
        <f t="shared" si="0"/>
        <v>20.567375886524822</v>
      </c>
      <c r="V17" s="19">
        <f t="shared" si="1"/>
        <v>78.01418439716312</v>
      </c>
      <c r="W17" s="19">
        <f t="shared" si="2"/>
        <v>0</v>
      </c>
      <c r="X17" s="19">
        <f t="shared" si="3"/>
        <v>0</v>
      </c>
      <c r="Y17" s="19">
        <f t="shared" si="4"/>
        <v>0</v>
      </c>
      <c r="Z17" s="19">
        <f t="shared" si="5"/>
        <v>1.4184397163120568</v>
      </c>
    </row>
    <row r="18" spans="1:26" s="8" customFormat="1" ht="15" customHeight="1">
      <c r="A18" s="12" t="s">
        <v>66</v>
      </c>
      <c r="B18" s="24">
        <v>485710.19</v>
      </c>
      <c r="C18" s="24">
        <v>5568659.7300000004</v>
      </c>
      <c r="D18" s="16" t="s">
        <v>6</v>
      </c>
      <c r="E18" s="9">
        <v>235</v>
      </c>
      <c r="F18" s="19">
        <v>70.638297872340431</v>
      </c>
      <c r="G18" s="19">
        <v>0.85106382978723405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2.1276595744680851</v>
      </c>
      <c r="N18" s="19">
        <v>0</v>
      </c>
      <c r="O18" s="19">
        <v>0</v>
      </c>
      <c r="P18" s="19">
        <v>22.553191489361701</v>
      </c>
      <c r="Q18" s="19">
        <v>0.85106382978723405</v>
      </c>
      <c r="R18" s="19">
        <v>2.5531914893617018</v>
      </c>
      <c r="S18" s="19">
        <v>0.42553191489361702</v>
      </c>
      <c r="T18" s="19">
        <v>0</v>
      </c>
      <c r="U18" s="22">
        <f t="shared" si="0"/>
        <v>26.382978723404253</v>
      </c>
      <c r="V18" s="19">
        <f t="shared" si="1"/>
        <v>70.638297872340431</v>
      </c>
      <c r="W18" s="19">
        <f t="shared" si="2"/>
        <v>0.85106382978723405</v>
      </c>
      <c r="X18" s="19">
        <f t="shared" si="3"/>
        <v>0</v>
      </c>
      <c r="Y18" s="19">
        <f t="shared" si="4"/>
        <v>0</v>
      </c>
      <c r="Z18" s="19">
        <f t="shared" si="5"/>
        <v>2.1276595744680851</v>
      </c>
    </row>
    <row r="19" spans="1:26" s="8" customFormat="1" ht="15" customHeight="1">
      <c r="A19" s="12" t="s">
        <v>60</v>
      </c>
      <c r="B19" s="24">
        <v>475869.38</v>
      </c>
      <c r="C19" s="24">
        <v>5568677.1799999997</v>
      </c>
      <c r="D19" s="16" t="s">
        <v>6</v>
      </c>
      <c r="E19" s="9">
        <v>60</v>
      </c>
      <c r="F19" s="19">
        <v>76.666666666666671</v>
      </c>
      <c r="G19" s="19">
        <v>0</v>
      </c>
      <c r="H19" s="19">
        <v>0</v>
      </c>
      <c r="I19" s="19">
        <v>0</v>
      </c>
      <c r="J19" s="19">
        <v>1.6666666666666667</v>
      </c>
      <c r="K19" s="19">
        <v>0</v>
      </c>
      <c r="L19" s="19">
        <v>0</v>
      </c>
      <c r="M19" s="19">
        <v>3.3333333333333335</v>
      </c>
      <c r="N19" s="19">
        <v>0</v>
      </c>
      <c r="O19" s="19">
        <v>0</v>
      </c>
      <c r="P19" s="19">
        <v>16.666666666666664</v>
      </c>
      <c r="Q19" s="19">
        <v>1.6666666666666667</v>
      </c>
      <c r="R19" s="19">
        <v>0</v>
      </c>
      <c r="S19" s="19">
        <v>0</v>
      </c>
      <c r="T19" s="19">
        <v>0</v>
      </c>
      <c r="U19" s="22">
        <f t="shared" si="0"/>
        <v>18.333333333333332</v>
      </c>
      <c r="V19" s="19">
        <f t="shared" si="1"/>
        <v>76.666666666666671</v>
      </c>
      <c r="W19" s="19">
        <f t="shared" si="2"/>
        <v>0</v>
      </c>
      <c r="X19" s="19">
        <f t="shared" si="3"/>
        <v>0</v>
      </c>
      <c r="Y19" s="19">
        <f t="shared" si="4"/>
        <v>1.6666666666666667</v>
      </c>
      <c r="Z19" s="19">
        <f t="shared" si="5"/>
        <v>3.3333333333333335</v>
      </c>
    </row>
    <row r="20" spans="1:26" s="8" customFormat="1" ht="15" customHeight="1">
      <c r="A20" s="12" t="s">
        <v>61</v>
      </c>
      <c r="B20" s="24">
        <v>461689.52</v>
      </c>
      <c r="C20" s="24">
        <v>5582254.5499999998</v>
      </c>
      <c r="D20" s="16" t="s">
        <v>6</v>
      </c>
      <c r="E20" s="9">
        <v>356</v>
      </c>
      <c r="F20" s="19">
        <v>0</v>
      </c>
      <c r="G20" s="19">
        <v>96.629213483146074</v>
      </c>
      <c r="H20" s="19">
        <v>0</v>
      </c>
      <c r="I20" s="19">
        <v>0</v>
      </c>
      <c r="J20" s="19">
        <v>0</v>
      </c>
      <c r="K20" s="19">
        <v>0.84269662921348309</v>
      </c>
      <c r="L20" s="19">
        <v>0</v>
      </c>
      <c r="M20" s="19">
        <v>0.2808988764044944</v>
      </c>
      <c r="N20" s="19">
        <v>0</v>
      </c>
      <c r="O20" s="19">
        <v>0</v>
      </c>
      <c r="P20" s="19">
        <v>1.6853932584269662</v>
      </c>
      <c r="Q20" s="19">
        <v>0.2808988764044944</v>
      </c>
      <c r="R20" s="19">
        <v>0</v>
      </c>
      <c r="S20" s="19">
        <v>0</v>
      </c>
      <c r="T20" s="19">
        <v>0.2808988764044944</v>
      </c>
      <c r="U20" s="22">
        <f t="shared" si="0"/>
        <v>1.9662921348314606</v>
      </c>
      <c r="V20" s="19">
        <f t="shared" si="1"/>
        <v>0</v>
      </c>
      <c r="W20" s="19">
        <f t="shared" si="2"/>
        <v>96.629213483146074</v>
      </c>
      <c r="X20" s="19">
        <f t="shared" si="3"/>
        <v>0</v>
      </c>
      <c r="Y20" s="19">
        <f t="shared" si="4"/>
        <v>0</v>
      </c>
      <c r="Z20" s="19">
        <f t="shared" si="5"/>
        <v>1.404494382022472</v>
      </c>
    </row>
    <row r="21" spans="1:26" s="8" customFormat="1" ht="15" customHeight="1">
      <c r="A21" s="10" t="s">
        <v>7</v>
      </c>
      <c r="B21" s="24">
        <v>461689.52</v>
      </c>
      <c r="C21" s="24">
        <v>5582254.5499999998</v>
      </c>
      <c r="D21" s="16" t="s">
        <v>6</v>
      </c>
      <c r="E21" s="9">
        <v>346</v>
      </c>
      <c r="F21" s="19">
        <v>0.28901734104046239</v>
      </c>
      <c r="G21" s="19">
        <v>91.040462427745666</v>
      </c>
      <c r="H21" s="19">
        <v>0</v>
      </c>
      <c r="I21" s="19">
        <v>0</v>
      </c>
      <c r="J21" s="19">
        <v>0</v>
      </c>
      <c r="K21" s="19">
        <v>4.0462427745664744</v>
      </c>
      <c r="L21" s="19">
        <v>0</v>
      </c>
      <c r="M21" s="19">
        <v>0.28901734104046239</v>
      </c>
      <c r="N21" s="19">
        <v>0</v>
      </c>
      <c r="O21" s="19">
        <v>0</v>
      </c>
      <c r="P21" s="19">
        <v>4.0462427745664744</v>
      </c>
      <c r="Q21" s="19">
        <v>0.28901734104046239</v>
      </c>
      <c r="R21" s="19">
        <v>0</v>
      </c>
      <c r="S21" s="19">
        <v>0</v>
      </c>
      <c r="T21" s="19">
        <v>0</v>
      </c>
      <c r="U21" s="22">
        <f t="shared" si="0"/>
        <v>4.3352601156069372</v>
      </c>
      <c r="V21" s="19">
        <f t="shared" si="1"/>
        <v>0.28901734104046239</v>
      </c>
      <c r="W21" s="19">
        <f t="shared" si="2"/>
        <v>91.040462427745666</v>
      </c>
      <c r="X21" s="19">
        <f t="shared" si="3"/>
        <v>0</v>
      </c>
      <c r="Y21" s="19">
        <f t="shared" si="4"/>
        <v>0</v>
      </c>
      <c r="Z21" s="19">
        <f t="shared" si="5"/>
        <v>4.3352601156069372</v>
      </c>
    </row>
    <row r="22" spans="1:26" s="8" customFormat="1" ht="15" customHeight="1">
      <c r="A22" s="10" t="s">
        <v>57</v>
      </c>
      <c r="B22" s="24">
        <v>464940.98</v>
      </c>
      <c r="C22" s="24">
        <v>5582855.9800000004</v>
      </c>
      <c r="D22" s="16" t="s">
        <v>6</v>
      </c>
      <c r="E22" s="9">
        <v>326</v>
      </c>
      <c r="F22" s="19">
        <v>14.110429447852759</v>
      </c>
      <c r="G22" s="19">
        <v>72.392638036809814</v>
      </c>
      <c r="H22" s="19">
        <v>0</v>
      </c>
      <c r="I22" s="19">
        <v>0</v>
      </c>
      <c r="J22" s="19">
        <v>0.30674846625766872</v>
      </c>
      <c r="K22" s="19">
        <v>0.30674846625766872</v>
      </c>
      <c r="L22" s="19">
        <v>0</v>
      </c>
      <c r="M22" s="19">
        <v>0.30674846625766872</v>
      </c>
      <c r="N22" s="19">
        <v>0</v>
      </c>
      <c r="O22" s="19">
        <v>0</v>
      </c>
      <c r="P22" s="19">
        <v>10.736196319018406</v>
      </c>
      <c r="Q22" s="19">
        <v>0</v>
      </c>
      <c r="R22" s="19">
        <v>1.8404907975460123</v>
      </c>
      <c r="S22" s="19">
        <v>0</v>
      </c>
      <c r="T22" s="19">
        <v>0</v>
      </c>
      <c r="U22" s="22">
        <f t="shared" si="0"/>
        <v>12.576687116564418</v>
      </c>
      <c r="V22" s="19">
        <f t="shared" si="1"/>
        <v>14.110429447852759</v>
      </c>
      <c r="W22" s="19">
        <f t="shared" si="2"/>
        <v>72.392638036809814</v>
      </c>
      <c r="X22" s="19">
        <f t="shared" si="3"/>
        <v>0</v>
      </c>
      <c r="Y22" s="19">
        <f t="shared" si="4"/>
        <v>0.30674846625766872</v>
      </c>
      <c r="Z22" s="19">
        <f t="shared" si="5"/>
        <v>0.61349693251533743</v>
      </c>
    </row>
    <row r="23" spans="1:26" s="8" customFormat="1" ht="15" customHeight="1">
      <c r="A23" s="7" t="s">
        <v>53</v>
      </c>
      <c r="B23" s="24">
        <v>467123.77</v>
      </c>
      <c r="C23" s="24">
        <v>5583443.1500000004</v>
      </c>
      <c r="D23" s="16" t="s">
        <v>6</v>
      </c>
      <c r="E23" s="9">
        <v>254</v>
      </c>
      <c r="F23" s="19">
        <v>61.417322834645674</v>
      </c>
      <c r="G23" s="19">
        <v>14.566929133858267</v>
      </c>
      <c r="H23" s="19">
        <v>0</v>
      </c>
      <c r="I23" s="19">
        <v>0</v>
      </c>
      <c r="J23" s="19">
        <v>1.9685039370078741</v>
      </c>
      <c r="K23" s="19">
        <v>2.3622047244094486</v>
      </c>
      <c r="L23" s="19">
        <v>0</v>
      </c>
      <c r="M23" s="19">
        <v>0.78740157480314954</v>
      </c>
      <c r="N23" s="19">
        <v>0</v>
      </c>
      <c r="O23" s="19">
        <v>0</v>
      </c>
      <c r="P23" s="19">
        <v>16.929133858267718</v>
      </c>
      <c r="Q23" s="19">
        <v>1.1811023622047243</v>
      </c>
      <c r="R23" s="19">
        <v>0.78740157480314954</v>
      </c>
      <c r="S23" s="19">
        <v>0</v>
      </c>
      <c r="T23" s="19">
        <v>0</v>
      </c>
      <c r="U23" s="22">
        <f t="shared" si="0"/>
        <v>18.897637795275593</v>
      </c>
      <c r="V23" s="19">
        <f t="shared" si="1"/>
        <v>61.417322834645674</v>
      </c>
      <c r="W23" s="19">
        <f t="shared" si="2"/>
        <v>14.566929133858267</v>
      </c>
      <c r="X23" s="19">
        <f t="shared" si="3"/>
        <v>0</v>
      </c>
      <c r="Y23" s="19">
        <f t="shared" si="4"/>
        <v>1.9685039370078741</v>
      </c>
      <c r="Z23" s="19">
        <f t="shared" si="5"/>
        <v>3.1496062992125982</v>
      </c>
    </row>
    <row r="24" spans="1:26" s="8" customFormat="1" ht="15" customHeight="1">
      <c r="A24" s="12" t="s">
        <v>59</v>
      </c>
      <c r="B24" s="24">
        <v>465201.56</v>
      </c>
      <c r="C24" s="24">
        <v>5588294</v>
      </c>
      <c r="D24" s="16" t="s">
        <v>6</v>
      </c>
      <c r="E24" s="9">
        <v>301</v>
      </c>
      <c r="F24" s="19">
        <v>0</v>
      </c>
      <c r="G24" s="19">
        <v>93.687707641196013</v>
      </c>
      <c r="H24" s="19">
        <v>0</v>
      </c>
      <c r="I24" s="19">
        <v>0</v>
      </c>
      <c r="J24" s="19">
        <v>0</v>
      </c>
      <c r="K24" s="19">
        <v>0.66445182724252494</v>
      </c>
      <c r="L24" s="19">
        <v>0</v>
      </c>
      <c r="M24" s="19">
        <v>0</v>
      </c>
      <c r="N24" s="19">
        <v>0</v>
      </c>
      <c r="O24" s="19">
        <v>0</v>
      </c>
      <c r="P24" s="19">
        <v>5.6478405315614619</v>
      </c>
      <c r="Q24" s="19">
        <v>0</v>
      </c>
      <c r="R24" s="19">
        <v>0</v>
      </c>
      <c r="S24" s="19">
        <v>0</v>
      </c>
      <c r="T24" s="19">
        <v>0</v>
      </c>
      <c r="U24" s="22">
        <f t="shared" si="0"/>
        <v>5.6478405315614619</v>
      </c>
      <c r="V24" s="19">
        <f t="shared" si="1"/>
        <v>0</v>
      </c>
      <c r="W24" s="19">
        <f t="shared" si="2"/>
        <v>93.687707641196013</v>
      </c>
      <c r="X24" s="19">
        <f t="shared" si="3"/>
        <v>0</v>
      </c>
      <c r="Y24" s="19">
        <f t="shared" si="4"/>
        <v>0</v>
      </c>
      <c r="Z24" s="19">
        <f t="shared" si="5"/>
        <v>0.66445182724252494</v>
      </c>
    </row>
    <row r="25" spans="1:26" s="8" customFormat="1" ht="15" customHeight="1">
      <c r="A25" s="12" t="s">
        <v>58</v>
      </c>
      <c r="B25" s="24">
        <v>466770.78</v>
      </c>
      <c r="C25" s="24">
        <v>5593961.4400000004</v>
      </c>
      <c r="D25" s="16" t="s">
        <v>6</v>
      </c>
      <c r="E25" s="9">
        <v>196</v>
      </c>
      <c r="F25" s="19">
        <v>27.040816326530614</v>
      </c>
      <c r="G25" s="19">
        <v>51.530612244897952</v>
      </c>
      <c r="H25" s="19">
        <v>0</v>
      </c>
      <c r="I25" s="19">
        <v>1.0204081632653061</v>
      </c>
      <c r="J25" s="19">
        <v>0.51020408163265307</v>
      </c>
      <c r="K25" s="19">
        <v>7.1428571428571423</v>
      </c>
      <c r="L25" s="19">
        <v>0</v>
      </c>
      <c r="M25" s="19">
        <v>1.0204081632653061</v>
      </c>
      <c r="N25" s="19">
        <v>0</v>
      </c>
      <c r="O25" s="19">
        <v>0</v>
      </c>
      <c r="P25" s="19">
        <v>11.224489795918368</v>
      </c>
      <c r="Q25" s="19">
        <v>0</v>
      </c>
      <c r="R25" s="19">
        <v>0.51020408163265307</v>
      </c>
      <c r="S25" s="19">
        <v>0</v>
      </c>
      <c r="T25" s="19">
        <v>0</v>
      </c>
      <c r="U25" s="22">
        <f t="shared" si="0"/>
        <v>11.73469387755102</v>
      </c>
      <c r="V25" s="19">
        <f t="shared" si="1"/>
        <v>27.040816326530614</v>
      </c>
      <c r="W25" s="19">
        <f t="shared" si="2"/>
        <v>51.530612244897952</v>
      </c>
      <c r="X25" s="19">
        <f t="shared" si="3"/>
        <v>1.0204081632653061</v>
      </c>
      <c r="Y25" s="19">
        <f t="shared" si="4"/>
        <v>0.51020408163265307</v>
      </c>
      <c r="Z25" s="19">
        <f t="shared" si="5"/>
        <v>8.1632653061224492</v>
      </c>
    </row>
    <row r="26" spans="1:26" s="8" customFormat="1" ht="15" customHeight="1">
      <c r="A26" s="10" t="s">
        <v>51</v>
      </c>
      <c r="B26" s="24">
        <v>471499.19</v>
      </c>
      <c r="C26" s="24">
        <v>5573872.46</v>
      </c>
      <c r="D26" s="16" t="s">
        <v>6</v>
      </c>
      <c r="E26" s="9">
        <v>229</v>
      </c>
      <c r="F26" s="19">
        <v>76.419213973799131</v>
      </c>
      <c r="G26" s="19">
        <v>0.43668122270742354</v>
      </c>
      <c r="H26" s="19">
        <v>0</v>
      </c>
      <c r="I26" s="19">
        <v>0.43668122270742354</v>
      </c>
      <c r="J26" s="19">
        <v>5.2401746724890828</v>
      </c>
      <c r="K26" s="19">
        <v>0</v>
      </c>
      <c r="L26" s="19">
        <v>0</v>
      </c>
      <c r="M26" s="19">
        <v>0.43668122270742354</v>
      </c>
      <c r="N26" s="19">
        <v>0</v>
      </c>
      <c r="O26" s="19">
        <v>0</v>
      </c>
      <c r="P26" s="19">
        <v>14.847161572052403</v>
      </c>
      <c r="Q26" s="19">
        <v>0.87336244541484709</v>
      </c>
      <c r="R26" s="19">
        <v>1.3100436681222707</v>
      </c>
      <c r="S26" s="19">
        <v>0</v>
      </c>
      <c r="T26" s="19">
        <v>0</v>
      </c>
      <c r="U26" s="22">
        <f t="shared" si="0"/>
        <v>17.030567685589524</v>
      </c>
      <c r="V26" s="19">
        <f t="shared" si="1"/>
        <v>76.419213973799131</v>
      </c>
      <c r="W26" s="19">
        <f t="shared" si="2"/>
        <v>0.43668122270742354</v>
      </c>
      <c r="X26" s="19">
        <f t="shared" si="3"/>
        <v>0.43668122270742354</v>
      </c>
      <c r="Y26" s="19">
        <f t="shared" si="4"/>
        <v>5.2401746724890828</v>
      </c>
      <c r="Z26" s="19">
        <f t="shared" si="5"/>
        <v>0.43668122270742354</v>
      </c>
    </row>
    <row r="27" spans="1:26" s="8" customFormat="1" ht="15" customHeight="1">
      <c r="A27" s="12" t="s">
        <v>62</v>
      </c>
      <c r="B27" s="24">
        <v>471534.69</v>
      </c>
      <c r="C27" s="24">
        <v>5576923.9800000004</v>
      </c>
      <c r="D27" s="16" t="s">
        <v>6</v>
      </c>
      <c r="E27" s="9">
        <v>206</v>
      </c>
      <c r="F27" s="19">
        <v>55.339805825242713</v>
      </c>
      <c r="G27" s="19">
        <v>0.48543689320388345</v>
      </c>
      <c r="H27" s="19">
        <v>0</v>
      </c>
      <c r="I27" s="19">
        <v>0</v>
      </c>
      <c r="J27" s="19">
        <v>1.4563106796116505</v>
      </c>
      <c r="K27" s="19">
        <v>5.3398058252427179</v>
      </c>
      <c r="L27" s="19">
        <v>0</v>
      </c>
      <c r="M27" s="19">
        <v>1.9417475728155338</v>
      </c>
      <c r="N27" s="19">
        <v>0</v>
      </c>
      <c r="O27" s="19">
        <v>0</v>
      </c>
      <c r="P27" s="19">
        <v>30.582524271844658</v>
      </c>
      <c r="Q27" s="19">
        <v>0.48543689320388345</v>
      </c>
      <c r="R27" s="19">
        <v>3.3980582524271843</v>
      </c>
      <c r="S27" s="19">
        <v>0.48543689320388345</v>
      </c>
      <c r="T27" s="19">
        <v>0.48543689320388345</v>
      </c>
      <c r="U27" s="22">
        <f t="shared" si="0"/>
        <v>34.95145631067961</v>
      </c>
      <c r="V27" s="19">
        <f t="shared" si="1"/>
        <v>55.339805825242713</v>
      </c>
      <c r="W27" s="19">
        <f t="shared" si="2"/>
        <v>0.48543689320388345</v>
      </c>
      <c r="X27" s="19">
        <f t="shared" si="3"/>
        <v>0</v>
      </c>
      <c r="Y27" s="19">
        <f t="shared" si="4"/>
        <v>1.4563106796116505</v>
      </c>
      <c r="Z27" s="19">
        <f t="shared" si="5"/>
        <v>7.7669902912621351</v>
      </c>
    </row>
    <row r="28" spans="1:26" s="8" customFormat="1" ht="15" customHeight="1">
      <c r="A28" s="12" t="s">
        <v>63</v>
      </c>
      <c r="B28" s="24">
        <v>471534.69</v>
      </c>
      <c r="C28" s="24">
        <v>5576923.9800000004</v>
      </c>
      <c r="D28" s="16" t="s">
        <v>6</v>
      </c>
      <c r="E28" s="9">
        <v>281</v>
      </c>
      <c r="F28" s="19">
        <v>51.957295373665481</v>
      </c>
      <c r="G28" s="19">
        <v>2.8469750889679712</v>
      </c>
      <c r="H28" s="19">
        <v>0</v>
      </c>
      <c r="I28" s="19">
        <v>0</v>
      </c>
      <c r="J28" s="19">
        <v>4.6263345195729535</v>
      </c>
      <c r="K28" s="19">
        <v>0.71174377224199281</v>
      </c>
      <c r="L28" s="19">
        <v>0</v>
      </c>
      <c r="M28" s="19">
        <v>1.4234875444839856</v>
      </c>
      <c r="N28" s="19">
        <v>0</v>
      </c>
      <c r="O28" s="19">
        <v>0</v>
      </c>
      <c r="P28" s="19">
        <v>36.29893238434164</v>
      </c>
      <c r="Q28" s="19">
        <v>0</v>
      </c>
      <c r="R28" s="19">
        <v>1.7793594306049825</v>
      </c>
      <c r="S28" s="19">
        <v>0.35587188612099641</v>
      </c>
      <c r="T28" s="19">
        <v>0</v>
      </c>
      <c r="U28" s="22">
        <f t="shared" si="0"/>
        <v>38.434163701067618</v>
      </c>
      <c r="V28" s="19">
        <f t="shared" si="1"/>
        <v>51.957295373665481</v>
      </c>
      <c r="W28" s="19">
        <f t="shared" si="2"/>
        <v>2.8469750889679712</v>
      </c>
      <c r="X28" s="19">
        <f t="shared" si="3"/>
        <v>0</v>
      </c>
      <c r="Y28" s="19">
        <f t="shared" si="4"/>
        <v>4.6263345195729535</v>
      </c>
      <c r="Z28" s="19">
        <f t="shared" si="5"/>
        <v>2.1352313167259784</v>
      </c>
    </row>
    <row r="29" spans="1:26" s="8" customFormat="1" ht="15" customHeight="1">
      <c r="A29" s="10" t="s">
        <v>9</v>
      </c>
      <c r="B29" s="24">
        <v>471554.91</v>
      </c>
      <c r="C29" s="24">
        <v>5582974.3300000001</v>
      </c>
      <c r="D29" s="16" t="s">
        <v>6</v>
      </c>
      <c r="E29" s="9">
        <v>440</v>
      </c>
      <c r="F29" s="19">
        <v>48.863636363636367</v>
      </c>
      <c r="G29" s="19">
        <v>0</v>
      </c>
      <c r="H29" s="19">
        <v>0</v>
      </c>
      <c r="I29" s="19">
        <v>0.68181818181818177</v>
      </c>
      <c r="J29" s="19">
        <v>18.863636363636363</v>
      </c>
      <c r="K29" s="19">
        <v>2.9545454545454546</v>
      </c>
      <c r="L29" s="19">
        <v>0</v>
      </c>
      <c r="M29" s="19">
        <v>1.1363636363636365</v>
      </c>
      <c r="N29" s="19">
        <v>0</v>
      </c>
      <c r="O29" s="19">
        <v>0</v>
      </c>
      <c r="P29" s="19">
        <v>23.636363636363637</v>
      </c>
      <c r="Q29" s="19">
        <v>0.68181818181818177</v>
      </c>
      <c r="R29" s="19">
        <v>3.1818181818181817</v>
      </c>
      <c r="S29" s="19">
        <v>0</v>
      </c>
      <c r="T29" s="19">
        <v>0</v>
      </c>
      <c r="U29" s="22">
        <f t="shared" si="0"/>
        <v>27.500000000000004</v>
      </c>
      <c r="V29" s="19">
        <f t="shared" si="1"/>
        <v>48.863636363636367</v>
      </c>
      <c r="W29" s="19">
        <f t="shared" si="2"/>
        <v>0</v>
      </c>
      <c r="X29" s="19">
        <f t="shared" si="3"/>
        <v>0.68181818181818177</v>
      </c>
      <c r="Y29" s="19">
        <f t="shared" si="4"/>
        <v>18.863636363636363</v>
      </c>
      <c r="Z29" s="19">
        <f t="shared" si="5"/>
        <v>4.0909090909090908</v>
      </c>
    </row>
    <row r="30" spans="1:26" s="8" customFormat="1" ht="15" customHeight="1">
      <c r="A30" s="10" t="s">
        <v>8</v>
      </c>
      <c r="B30" s="24">
        <v>482786.27</v>
      </c>
      <c r="C30" s="24">
        <v>5564512.1100000003</v>
      </c>
      <c r="D30" s="16" t="s">
        <v>6</v>
      </c>
      <c r="E30" s="9">
        <v>278</v>
      </c>
      <c r="F30" s="19">
        <v>76.618705035971217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1.079136690647482</v>
      </c>
      <c r="N30" s="19">
        <v>0</v>
      </c>
      <c r="O30" s="19">
        <v>0</v>
      </c>
      <c r="P30" s="19">
        <v>18.345323741007196</v>
      </c>
      <c r="Q30" s="19">
        <v>1.079136690647482</v>
      </c>
      <c r="R30" s="19">
        <v>2.877697841726619</v>
      </c>
      <c r="S30" s="19">
        <v>0</v>
      </c>
      <c r="T30" s="19">
        <v>0</v>
      </c>
      <c r="U30" s="22">
        <f t="shared" si="0"/>
        <v>22.302158273381295</v>
      </c>
      <c r="V30" s="19">
        <f t="shared" si="1"/>
        <v>76.618705035971217</v>
      </c>
      <c r="W30" s="19">
        <f t="shared" si="2"/>
        <v>0</v>
      </c>
      <c r="X30" s="19">
        <f t="shared" si="3"/>
        <v>0</v>
      </c>
      <c r="Y30" s="19">
        <f t="shared" si="4"/>
        <v>0</v>
      </c>
      <c r="Z30" s="19">
        <f t="shared" si="5"/>
        <v>1.079136690647482</v>
      </c>
    </row>
    <row r="31" spans="1:26" s="8" customFormat="1" ht="15" customHeight="1">
      <c r="A31" s="12" t="s">
        <v>64</v>
      </c>
      <c r="B31" s="24">
        <v>482786.27</v>
      </c>
      <c r="C31" s="24">
        <v>5564512.1100000003</v>
      </c>
      <c r="D31" s="16" t="s">
        <v>6</v>
      </c>
      <c r="E31" s="9">
        <v>299</v>
      </c>
      <c r="F31" s="19">
        <v>76.254180602006699</v>
      </c>
      <c r="G31" s="19">
        <v>0</v>
      </c>
      <c r="H31" s="19">
        <v>0</v>
      </c>
      <c r="I31" s="19">
        <v>0</v>
      </c>
      <c r="J31" s="19">
        <v>0</v>
      </c>
      <c r="K31" s="19">
        <v>0.66889632107023411</v>
      </c>
      <c r="L31" s="19">
        <v>0</v>
      </c>
      <c r="M31" s="19">
        <v>1.0033444816053512</v>
      </c>
      <c r="N31" s="19">
        <v>0</v>
      </c>
      <c r="O31" s="19">
        <v>0</v>
      </c>
      <c r="P31" s="19">
        <v>20.066889632107024</v>
      </c>
      <c r="Q31" s="19">
        <v>0</v>
      </c>
      <c r="R31" s="19">
        <v>1.0033444816053512</v>
      </c>
      <c r="S31" s="19">
        <v>0.33444816053511706</v>
      </c>
      <c r="T31" s="19">
        <v>0.66889632107023411</v>
      </c>
      <c r="U31" s="22">
        <f t="shared" si="0"/>
        <v>21.404682274247492</v>
      </c>
      <c r="V31" s="19">
        <f t="shared" si="1"/>
        <v>76.254180602006699</v>
      </c>
      <c r="W31" s="19">
        <f t="shared" si="2"/>
        <v>0</v>
      </c>
      <c r="X31" s="19">
        <f t="shared" si="3"/>
        <v>0</v>
      </c>
      <c r="Y31" s="19">
        <f t="shared" si="4"/>
        <v>0</v>
      </c>
      <c r="Z31" s="19">
        <f t="shared" si="5"/>
        <v>2.3411371237458196</v>
      </c>
    </row>
    <row r="32" spans="1:26" s="8" customFormat="1" ht="15" customHeight="1">
      <c r="A32" s="10" t="s">
        <v>11</v>
      </c>
      <c r="B32" s="24">
        <v>482786.27</v>
      </c>
      <c r="C32" s="24">
        <v>5564512.1100000003</v>
      </c>
      <c r="D32" s="16" t="s">
        <v>6</v>
      </c>
      <c r="E32" s="9">
        <v>305</v>
      </c>
      <c r="F32" s="19">
        <v>76.065573770491795</v>
      </c>
      <c r="G32" s="19">
        <v>0.65573770491803274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0.65573770491803274</v>
      </c>
      <c r="N32" s="19">
        <v>0.98360655737704927</v>
      </c>
      <c r="O32" s="19">
        <v>0</v>
      </c>
      <c r="P32" s="19">
        <v>17.377049180327869</v>
      </c>
      <c r="Q32" s="19">
        <v>1.3114754098360655</v>
      </c>
      <c r="R32" s="19">
        <v>1.639344262295082</v>
      </c>
      <c r="S32" s="19">
        <v>1.3114754098360655</v>
      </c>
      <c r="T32" s="19">
        <v>0</v>
      </c>
      <c r="U32" s="22">
        <f t="shared" si="0"/>
        <v>21.639344262295086</v>
      </c>
      <c r="V32" s="19">
        <f t="shared" si="1"/>
        <v>76.065573770491795</v>
      </c>
      <c r="W32" s="19">
        <f t="shared" si="2"/>
        <v>0.65573770491803274</v>
      </c>
      <c r="X32" s="19">
        <f t="shared" si="3"/>
        <v>0</v>
      </c>
      <c r="Y32" s="19">
        <f t="shared" si="4"/>
        <v>0</v>
      </c>
      <c r="Z32" s="19">
        <f t="shared" si="5"/>
        <v>1.639344262295082</v>
      </c>
    </row>
    <row r="33" spans="1:26" s="8" customFormat="1" ht="15" customHeight="1">
      <c r="A33" s="12" t="s">
        <v>65</v>
      </c>
      <c r="B33" s="24">
        <v>482786.27</v>
      </c>
      <c r="C33" s="24">
        <v>5564512.1100000003</v>
      </c>
      <c r="D33" s="16" t="s">
        <v>6</v>
      </c>
      <c r="E33" s="9">
        <v>238</v>
      </c>
      <c r="F33" s="19">
        <v>77.310924369747909</v>
      </c>
      <c r="G33" s="19">
        <v>1.2605042016806722</v>
      </c>
      <c r="H33" s="19">
        <v>0</v>
      </c>
      <c r="I33" s="19">
        <v>0.42016806722689076</v>
      </c>
      <c r="J33" s="19">
        <v>0.84033613445378152</v>
      </c>
      <c r="K33" s="19">
        <v>0</v>
      </c>
      <c r="L33" s="19">
        <v>0</v>
      </c>
      <c r="M33" s="19">
        <v>1.2605042016806722</v>
      </c>
      <c r="N33" s="19">
        <v>0</v>
      </c>
      <c r="O33" s="19">
        <v>0</v>
      </c>
      <c r="P33" s="19">
        <v>15.546218487394958</v>
      </c>
      <c r="Q33" s="19">
        <v>0.42016806722689076</v>
      </c>
      <c r="R33" s="19">
        <v>2.9411764705882351</v>
      </c>
      <c r="S33" s="19">
        <v>0</v>
      </c>
      <c r="T33" s="19">
        <v>0</v>
      </c>
      <c r="U33" s="22">
        <f t="shared" si="0"/>
        <v>18.907563025210081</v>
      </c>
      <c r="V33" s="19">
        <f t="shared" si="1"/>
        <v>77.310924369747909</v>
      </c>
      <c r="W33" s="19">
        <f t="shared" si="2"/>
        <v>1.2605042016806722</v>
      </c>
      <c r="X33" s="19">
        <f t="shared" si="3"/>
        <v>0.42016806722689076</v>
      </c>
      <c r="Y33" s="19">
        <f t="shared" si="4"/>
        <v>0.84033613445378152</v>
      </c>
      <c r="Z33" s="19">
        <f t="shared" si="5"/>
        <v>1.2605042016806722</v>
      </c>
    </row>
    <row r="34" spans="1:26" s="8" customFormat="1" ht="15" customHeight="1">
      <c r="A34" s="11" t="s">
        <v>20</v>
      </c>
      <c r="B34" s="24">
        <v>475597.5</v>
      </c>
      <c r="C34" s="24">
        <v>5578551.0300000003</v>
      </c>
      <c r="D34" s="16" t="s">
        <v>6</v>
      </c>
      <c r="E34" s="9">
        <v>260</v>
      </c>
      <c r="F34" s="19">
        <v>53.07692307692308</v>
      </c>
      <c r="G34" s="19">
        <v>5.384615384615385</v>
      </c>
      <c r="H34" s="19">
        <v>0</v>
      </c>
      <c r="I34" s="19">
        <v>0</v>
      </c>
      <c r="J34" s="19">
        <v>16.538461538461537</v>
      </c>
      <c r="K34" s="19">
        <v>1.5384615384615385</v>
      </c>
      <c r="L34" s="19">
        <v>0</v>
      </c>
      <c r="M34" s="19">
        <v>0.76923076923076927</v>
      </c>
      <c r="N34" s="19">
        <v>0</v>
      </c>
      <c r="O34" s="19">
        <v>0</v>
      </c>
      <c r="P34" s="19">
        <v>20</v>
      </c>
      <c r="Q34" s="19">
        <v>1.153846153846154</v>
      </c>
      <c r="R34" s="19">
        <v>1.153846153846154</v>
      </c>
      <c r="S34" s="19">
        <v>0.38461538461538464</v>
      </c>
      <c r="T34" s="19">
        <v>0</v>
      </c>
      <c r="U34" s="22">
        <f t="shared" si="0"/>
        <v>22.69230769230769</v>
      </c>
      <c r="V34" s="19">
        <f t="shared" si="1"/>
        <v>53.07692307692308</v>
      </c>
      <c r="W34" s="19">
        <f t="shared" si="2"/>
        <v>5.384615384615385</v>
      </c>
      <c r="X34" s="19">
        <f t="shared" si="3"/>
        <v>0</v>
      </c>
      <c r="Y34" s="19">
        <f t="shared" si="4"/>
        <v>16.538461538461537</v>
      </c>
      <c r="Z34" s="19">
        <f t="shared" si="5"/>
        <v>2.3076923076923079</v>
      </c>
    </row>
    <row r="35" spans="1:26" s="8" customFormat="1" ht="15" customHeight="1">
      <c r="A35" s="10" t="s">
        <v>34</v>
      </c>
      <c r="B35" s="24">
        <v>476941.19</v>
      </c>
      <c r="C35" s="24">
        <v>5576911.21</v>
      </c>
      <c r="D35" s="16" t="s">
        <v>6</v>
      </c>
      <c r="E35" s="9">
        <v>351</v>
      </c>
      <c r="F35" s="19">
        <v>68.376068376068375</v>
      </c>
      <c r="G35" s="19">
        <v>1.1396011396011396</v>
      </c>
      <c r="H35" s="19">
        <v>0</v>
      </c>
      <c r="I35" s="19">
        <v>0.28490028490028491</v>
      </c>
      <c r="J35" s="19">
        <v>5.6980056980056979</v>
      </c>
      <c r="K35" s="19">
        <v>0.56980056980056981</v>
      </c>
      <c r="L35" s="19">
        <v>0</v>
      </c>
      <c r="M35" s="19">
        <v>3.7037037037037033</v>
      </c>
      <c r="N35" s="19">
        <v>0</v>
      </c>
      <c r="O35" s="19">
        <v>0</v>
      </c>
      <c r="P35" s="19">
        <v>18.233618233618234</v>
      </c>
      <c r="Q35" s="19">
        <v>0.28490028490028491</v>
      </c>
      <c r="R35" s="19">
        <v>1.4245014245014245</v>
      </c>
      <c r="S35" s="19">
        <v>0</v>
      </c>
      <c r="T35" s="19">
        <v>0.28490028490028491</v>
      </c>
      <c r="U35" s="22">
        <f t="shared" si="0"/>
        <v>19.943019943019944</v>
      </c>
      <c r="V35" s="19">
        <f t="shared" si="1"/>
        <v>68.376068376068375</v>
      </c>
      <c r="W35" s="19">
        <f t="shared" si="2"/>
        <v>1.1396011396011396</v>
      </c>
      <c r="X35" s="19">
        <f t="shared" si="3"/>
        <v>0.28490028490028491</v>
      </c>
      <c r="Y35" s="19">
        <f t="shared" si="4"/>
        <v>5.6980056980056979</v>
      </c>
      <c r="Z35" s="19">
        <f t="shared" si="5"/>
        <v>4.5584045584045585</v>
      </c>
    </row>
    <row r="36" spans="1:26" s="8" customFormat="1" ht="15" customHeight="1">
      <c r="A36" s="10" t="s">
        <v>39</v>
      </c>
      <c r="B36" s="24">
        <v>480238.25</v>
      </c>
      <c r="C36" s="24">
        <v>5576866.1799999997</v>
      </c>
      <c r="D36" s="16" t="s">
        <v>6</v>
      </c>
      <c r="E36" s="9">
        <v>257</v>
      </c>
      <c r="F36" s="19">
        <v>82.490272373540847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1.1673151750972763</v>
      </c>
      <c r="N36" s="19">
        <v>0</v>
      </c>
      <c r="O36" s="19">
        <v>0</v>
      </c>
      <c r="P36" s="19">
        <v>14.396887159533073</v>
      </c>
      <c r="Q36" s="19">
        <v>0.38910505836575876</v>
      </c>
      <c r="R36" s="19">
        <v>1.556420233463035</v>
      </c>
      <c r="S36" s="19">
        <v>0</v>
      </c>
      <c r="T36" s="19">
        <v>0</v>
      </c>
      <c r="U36" s="22">
        <f t="shared" si="0"/>
        <v>16.342412451361866</v>
      </c>
      <c r="V36" s="19">
        <f t="shared" si="1"/>
        <v>82.490272373540847</v>
      </c>
      <c r="W36" s="19">
        <f t="shared" si="2"/>
        <v>0</v>
      </c>
      <c r="X36" s="19">
        <f t="shared" si="3"/>
        <v>0</v>
      </c>
      <c r="Y36" s="19">
        <f t="shared" si="4"/>
        <v>0</v>
      </c>
      <c r="Z36" s="19">
        <f t="shared" si="5"/>
        <v>1.1673151750972763</v>
      </c>
    </row>
    <row r="37" spans="1:26" s="8" customFormat="1" ht="15" customHeight="1">
      <c r="A37" s="10" t="s">
        <v>23</v>
      </c>
      <c r="B37" s="24">
        <v>479941.42</v>
      </c>
      <c r="C37" s="24">
        <v>5588200.8799999999</v>
      </c>
      <c r="D37" s="16" t="s">
        <v>6</v>
      </c>
      <c r="E37" s="9">
        <v>195</v>
      </c>
      <c r="F37" s="19">
        <v>73.846153846153854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21.025641025641026</v>
      </c>
      <c r="Q37" s="19">
        <v>1.0256410256410255</v>
      </c>
      <c r="R37" s="19">
        <v>3.5897435897435894</v>
      </c>
      <c r="S37" s="19">
        <v>0</v>
      </c>
      <c r="T37" s="19">
        <v>0.51282051282051277</v>
      </c>
      <c r="U37" s="22">
        <f t="shared" si="0"/>
        <v>25.641025641025639</v>
      </c>
      <c r="V37" s="19">
        <f t="shared" si="1"/>
        <v>73.846153846153854</v>
      </c>
      <c r="W37" s="19">
        <f t="shared" si="2"/>
        <v>0</v>
      </c>
      <c r="X37" s="19">
        <f t="shared" si="3"/>
        <v>0</v>
      </c>
      <c r="Y37" s="19">
        <f t="shared" si="4"/>
        <v>0</v>
      </c>
      <c r="Z37" s="19">
        <f t="shared" si="5"/>
        <v>0.51282051282051277</v>
      </c>
    </row>
    <row r="38" spans="1:26" s="8" customFormat="1" ht="15" customHeight="1">
      <c r="A38" s="10" t="s">
        <v>49</v>
      </c>
      <c r="B38" s="24">
        <v>483605.85</v>
      </c>
      <c r="C38" s="24">
        <v>5581775.8799999999</v>
      </c>
      <c r="D38" s="16" t="s">
        <v>6</v>
      </c>
      <c r="E38" s="9">
        <v>262</v>
      </c>
      <c r="F38" s="19">
        <v>64.885496183206101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1.1450381679389312</v>
      </c>
      <c r="M38" s="19">
        <v>1.9083969465648856</v>
      </c>
      <c r="N38" s="19">
        <v>0</v>
      </c>
      <c r="O38" s="19">
        <v>0</v>
      </c>
      <c r="P38" s="19">
        <v>30.152671755725191</v>
      </c>
      <c r="Q38" s="19">
        <v>0.38167938931297707</v>
      </c>
      <c r="R38" s="19">
        <v>1.5267175572519083</v>
      </c>
      <c r="S38" s="19">
        <v>0</v>
      </c>
      <c r="T38" s="19">
        <v>0</v>
      </c>
      <c r="U38" s="22">
        <f t="shared" si="0"/>
        <v>32.061068702290079</v>
      </c>
      <c r="V38" s="19">
        <f t="shared" si="1"/>
        <v>64.885496183206101</v>
      </c>
      <c r="W38" s="19">
        <f t="shared" si="2"/>
        <v>0</v>
      </c>
      <c r="X38" s="19">
        <f t="shared" si="3"/>
        <v>0</v>
      </c>
      <c r="Y38" s="19">
        <f t="shared" si="4"/>
        <v>0</v>
      </c>
      <c r="Z38" s="19">
        <f t="shared" si="5"/>
        <v>3.0534351145038165</v>
      </c>
    </row>
    <row r="39" spans="1:26" s="8" customFormat="1" ht="15" customHeight="1">
      <c r="A39" s="7" t="s">
        <v>25</v>
      </c>
      <c r="B39" s="24">
        <v>486317.58</v>
      </c>
      <c r="C39" s="24">
        <v>5577568.25</v>
      </c>
      <c r="D39" s="16" t="s">
        <v>6</v>
      </c>
      <c r="E39" s="9">
        <v>316</v>
      </c>
      <c r="F39" s="19">
        <v>82.594936708860757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0.31645569620253167</v>
      </c>
      <c r="P39" s="19">
        <v>16.139240506329113</v>
      </c>
      <c r="Q39" s="19">
        <v>0.31645569620253167</v>
      </c>
      <c r="R39" s="19">
        <v>0</v>
      </c>
      <c r="S39" s="19">
        <v>0.63291139240506333</v>
      </c>
      <c r="T39" s="19">
        <v>0</v>
      </c>
      <c r="U39" s="22">
        <f t="shared" si="0"/>
        <v>17.088607594936708</v>
      </c>
      <c r="V39" s="19">
        <f t="shared" si="1"/>
        <v>82.594936708860757</v>
      </c>
      <c r="W39" s="19">
        <f t="shared" si="2"/>
        <v>0</v>
      </c>
      <c r="X39" s="19">
        <f t="shared" si="3"/>
        <v>0</v>
      </c>
      <c r="Y39" s="19">
        <f t="shared" si="4"/>
        <v>0</v>
      </c>
      <c r="Z39" s="19">
        <f t="shared" si="5"/>
        <v>0.31645569620253167</v>
      </c>
    </row>
    <row r="40" spans="1:26" s="8" customFormat="1" ht="15" customHeight="1">
      <c r="A40" s="11" t="s">
        <v>33</v>
      </c>
      <c r="B40" s="24">
        <v>484504.55</v>
      </c>
      <c r="C40" s="24">
        <v>5570303.7300000004</v>
      </c>
      <c r="D40" s="16" t="s">
        <v>6</v>
      </c>
      <c r="E40" s="9">
        <v>345</v>
      </c>
      <c r="F40" s="19">
        <v>80</v>
      </c>
      <c r="G40" s="19">
        <v>0.28985507246376813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0.86956521739130432</v>
      </c>
      <c r="N40" s="19">
        <v>0</v>
      </c>
      <c r="O40" s="19">
        <v>0</v>
      </c>
      <c r="P40" s="19">
        <v>16.811594202898551</v>
      </c>
      <c r="Q40" s="19">
        <v>0</v>
      </c>
      <c r="R40" s="19">
        <v>0.86956521739130432</v>
      </c>
      <c r="S40" s="19">
        <v>0.28985507246376813</v>
      </c>
      <c r="T40" s="19">
        <v>0.86956521739130432</v>
      </c>
      <c r="U40" s="22">
        <f t="shared" si="0"/>
        <v>17.971014492753625</v>
      </c>
      <c r="V40" s="19">
        <f t="shared" si="1"/>
        <v>80</v>
      </c>
      <c r="W40" s="19">
        <f t="shared" si="2"/>
        <v>0.28985507246376813</v>
      </c>
      <c r="X40" s="19">
        <f t="shared" si="3"/>
        <v>0</v>
      </c>
      <c r="Y40" s="19">
        <f t="shared" si="4"/>
        <v>0</v>
      </c>
      <c r="Z40" s="19">
        <f t="shared" si="5"/>
        <v>1.7391304347826086</v>
      </c>
    </row>
    <row r="41" spans="1:26" s="8" customFormat="1" ht="15" customHeight="1">
      <c r="A41" s="10" t="s">
        <v>26</v>
      </c>
      <c r="B41" s="24">
        <v>480607.82</v>
      </c>
      <c r="C41" s="24">
        <v>5569153.6699999999</v>
      </c>
      <c r="D41" s="16" t="s">
        <v>6</v>
      </c>
      <c r="E41" s="9">
        <v>148</v>
      </c>
      <c r="F41" s="19">
        <v>81.081081081081081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3.3783783783783785</v>
      </c>
      <c r="N41" s="19">
        <v>0</v>
      </c>
      <c r="O41" s="19">
        <v>0</v>
      </c>
      <c r="P41" s="19">
        <v>13.513513513513514</v>
      </c>
      <c r="Q41" s="19">
        <v>0</v>
      </c>
      <c r="R41" s="19">
        <v>2.0270270270270272</v>
      </c>
      <c r="S41" s="19">
        <v>0</v>
      </c>
      <c r="T41" s="19">
        <v>0</v>
      </c>
      <c r="U41" s="22">
        <f t="shared" si="0"/>
        <v>15.54054054054054</v>
      </c>
      <c r="V41" s="19">
        <f t="shared" si="1"/>
        <v>81.081081081081081</v>
      </c>
      <c r="W41" s="19">
        <f t="shared" si="2"/>
        <v>0</v>
      </c>
      <c r="X41" s="19">
        <f t="shared" si="3"/>
        <v>0</v>
      </c>
      <c r="Y41" s="19">
        <f t="shared" si="4"/>
        <v>0</v>
      </c>
      <c r="Z41" s="19">
        <f t="shared" si="5"/>
        <v>3.3783783783783785</v>
      </c>
    </row>
    <row r="42" spans="1:26" s="8" customFormat="1" ht="15" customHeight="1">
      <c r="A42" s="10" t="s">
        <v>22</v>
      </c>
      <c r="B42" s="24">
        <v>480607.82</v>
      </c>
      <c r="C42" s="24">
        <v>5569153.6699999999</v>
      </c>
      <c r="D42" s="16" t="s">
        <v>6</v>
      </c>
      <c r="E42" s="9">
        <v>269</v>
      </c>
      <c r="F42" s="19">
        <v>75.092936802973981</v>
      </c>
      <c r="G42" s="19">
        <v>0.37174721189591076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0.37174721189591076</v>
      </c>
      <c r="N42" s="19">
        <v>0</v>
      </c>
      <c r="O42" s="19">
        <v>0</v>
      </c>
      <c r="P42" s="19">
        <v>19.330855018587361</v>
      </c>
      <c r="Q42" s="19">
        <v>0.74349442379182151</v>
      </c>
      <c r="R42" s="19">
        <v>2.6022304832713754</v>
      </c>
      <c r="S42" s="19">
        <v>1.486988847583643</v>
      </c>
      <c r="T42" s="19">
        <v>0</v>
      </c>
      <c r="U42" s="22">
        <f t="shared" si="0"/>
        <v>24.1635687732342</v>
      </c>
      <c r="V42" s="19">
        <f t="shared" si="1"/>
        <v>75.092936802973981</v>
      </c>
      <c r="W42" s="19">
        <f t="shared" si="2"/>
        <v>0.37174721189591076</v>
      </c>
      <c r="X42" s="19">
        <f t="shared" si="3"/>
        <v>0</v>
      </c>
      <c r="Y42" s="19">
        <f t="shared" si="4"/>
        <v>0</v>
      </c>
      <c r="Z42" s="19">
        <f t="shared" si="5"/>
        <v>0.37174721189591076</v>
      </c>
    </row>
    <row r="43" spans="1:26" s="8" customFormat="1" ht="15" customHeight="1">
      <c r="A43" s="11" t="s">
        <v>19</v>
      </c>
      <c r="B43" s="24">
        <v>480607.82</v>
      </c>
      <c r="C43" s="24">
        <v>5569153.6699999999</v>
      </c>
      <c r="D43" s="16" t="s">
        <v>6</v>
      </c>
      <c r="E43" s="9">
        <v>291</v>
      </c>
      <c r="F43" s="19">
        <v>74.226804123711347</v>
      </c>
      <c r="G43" s="19">
        <v>0</v>
      </c>
      <c r="H43" s="19">
        <v>0</v>
      </c>
      <c r="I43" s="19">
        <v>0</v>
      </c>
      <c r="J43" s="19">
        <v>0</v>
      </c>
      <c r="K43" s="19">
        <v>0.6872852233676976</v>
      </c>
      <c r="L43" s="19">
        <v>0</v>
      </c>
      <c r="M43" s="19">
        <v>0</v>
      </c>
      <c r="N43" s="19">
        <v>0.6872852233676976</v>
      </c>
      <c r="O43" s="19">
        <v>0</v>
      </c>
      <c r="P43" s="19">
        <v>18.900343642611684</v>
      </c>
      <c r="Q43" s="19">
        <v>2.0618556701030926</v>
      </c>
      <c r="R43" s="19">
        <v>3.4364261168384882</v>
      </c>
      <c r="S43" s="19">
        <v>0</v>
      </c>
      <c r="T43" s="19">
        <v>0</v>
      </c>
      <c r="U43" s="22">
        <f t="shared" si="0"/>
        <v>24.398625429553263</v>
      </c>
      <c r="V43" s="19">
        <f t="shared" si="1"/>
        <v>74.226804123711347</v>
      </c>
      <c r="W43" s="19">
        <f t="shared" si="2"/>
        <v>0</v>
      </c>
      <c r="X43" s="19">
        <f t="shared" si="3"/>
        <v>0</v>
      </c>
      <c r="Y43" s="19">
        <f t="shared" si="4"/>
        <v>0</v>
      </c>
      <c r="Z43" s="19">
        <f t="shared" si="5"/>
        <v>1.3745704467353952</v>
      </c>
    </row>
    <row r="44" spans="1:26" s="8" customFormat="1" ht="15" customHeight="1">
      <c r="A44" s="11" t="s">
        <v>17</v>
      </c>
      <c r="B44" s="24">
        <v>480607.82</v>
      </c>
      <c r="C44" s="24">
        <v>5569153.6699999999</v>
      </c>
      <c r="D44" s="16" t="s">
        <v>6</v>
      </c>
      <c r="E44" s="9">
        <v>304</v>
      </c>
      <c r="F44" s="19">
        <v>76.31578947368422</v>
      </c>
      <c r="G44" s="19">
        <v>0</v>
      </c>
      <c r="H44" s="19">
        <v>0</v>
      </c>
      <c r="I44" s="19">
        <v>0</v>
      </c>
      <c r="J44" s="19">
        <v>0</v>
      </c>
      <c r="K44" s="19">
        <v>0.3289473684210526</v>
      </c>
      <c r="L44" s="19">
        <v>0</v>
      </c>
      <c r="M44" s="19">
        <v>0.3289473684210526</v>
      </c>
      <c r="N44" s="19">
        <v>2.6315789473684208</v>
      </c>
      <c r="O44" s="19">
        <v>0</v>
      </c>
      <c r="P44" s="19">
        <v>16.776315789473685</v>
      </c>
      <c r="Q44" s="19">
        <v>1.3157894736842104</v>
      </c>
      <c r="R44" s="19">
        <v>2.3026315789473681</v>
      </c>
      <c r="S44" s="19">
        <v>0</v>
      </c>
      <c r="T44" s="19">
        <v>0</v>
      </c>
      <c r="U44" s="22">
        <f t="shared" si="0"/>
        <v>20.394736842105264</v>
      </c>
      <c r="V44" s="19">
        <f t="shared" si="1"/>
        <v>76.31578947368422</v>
      </c>
      <c r="W44" s="19">
        <f t="shared" si="2"/>
        <v>0</v>
      </c>
      <c r="X44" s="19">
        <f t="shared" si="3"/>
        <v>0</v>
      </c>
      <c r="Y44" s="19">
        <f t="shared" si="4"/>
        <v>0</v>
      </c>
      <c r="Z44" s="19">
        <f t="shared" si="5"/>
        <v>3.2894736842105261</v>
      </c>
    </row>
    <row r="45" spans="1:26" s="8" customFormat="1" ht="15" customHeight="1">
      <c r="A45" s="7" t="s">
        <v>16</v>
      </c>
      <c r="B45" s="24">
        <v>480607.82</v>
      </c>
      <c r="C45" s="24">
        <v>5569153.6699999999</v>
      </c>
      <c r="D45" s="16" t="s">
        <v>6</v>
      </c>
      <c r="E45" s="9">
        <v>511</v>
      </c>
      <c r="F45" s="19">
        <v>56.947162426614483</v>
      </c>
      <c r="G45" s="19">
        <v>0</v>
      </c>
      <c r="H45" s="19">
        <v>0</v>
      </c>
      <c r="I45" s="19">
        <v>0</v>
      </c>
      <c r="J45" s="19">
        <v>0</v>
      </c>
      <c r="K45" s="19">
        <v>0.58708414872798431</v>
      </c>
      <c r="L45" s="19">
        <v>0</v>
      </c>
      <c r="M45" s="19">
        <v>0.78277886497064575</v>
      </c>
      <c r="N45" s="19">
        <v>0.39138943248532287</v>
      </c>
      <c r="O45" s="19">
        <v>0.19569471624266144</v>
      </c>
      <c r="P45" s="19">
        <v>36.203522504892369</v>
      </c>
      <c r="Q45" s="19">
        <v>0.39138943248532287</v>
      </c>
      <c r="R45" s="19">
        <v>4.3052837573385521</v>
      </c>
      <c r="S45" s="19">
        <v>0.19569471624266144</v>
      </c>
      <c r="T45" s="19">
        <v>0</v>
      </c>
      <c r="U45" s="22">
        <f t="shared" si="0"/>
        <v>41.095890410958908</v>
      </c>
      <c r="V45" s="19">
        <f t="shared" si="1"/>
        <v>56.947162426614483</v>
      </c>
      <c r="W45" s="19">
        <f t="shared" si="2"/>
        <v>0</v>
      </c>
      <c r="X45" s="19">
        <f t="shared" si="3"/>
        <v>0</v>
      </c>
      <c r="Y45" s="19">
        <f t="shared" si="4"/>
        <v>0</v>
      </c>
      <c r="Z45" s="19">
        <f t="shared" si="5"/>
        <v>1.9569471624266144</v>
      </c>
    </row>
    <row r="46" spans="1:26" s="8" customFormat="1" ht="15" customHeight="1">
      <c r="A46" s="7" t="s">
        <v>43</v>
      </c>
      <c r="B46" s="24">
        <v>471518.83</v>
      </c>
      <c r="C46" s="24">
        <v>5588449.79</v>
      </c>
      <c r="D46" s="16" t="s">
        <v>6</v>
      </c>
      <c r="E46" s="9">
        <v>356</v>
      </c>
      <c r="F46" s="19">
        <v>40.449438202247187</v>
      </c>
      <c r="G46" s="19">
        <v>16.011235955056179</v>
      </c>
      <c r="H46" s="19">
        <v>0</v>
      </c>
      <c r="I46" s="19">
        <v>1.4044943820224718</v>
      </c>
      <c r="J46" s="19">
        <v>15.168539325842698</v>
      </c>
      <c r="K46" s="19">
        <v>5.6179775280898872</v>
      </c>
      <c r="L46" s="19">
        <v>0</v>
      </c>
      <c r="M46" s="19">
        <v>3.6516853932584268</v>
      </c>
      <c r="N46" s="19">
        <v>0</v>
      </c>
      <c r="O46" s="19">
        <v>0</v>
      </c>
      <c r="P46" s="19">
        <v>17.415730337078653</v>
      </c>
      <c r="Q46" s="19">
        <v>0</v>
      </c>
      <c r="R46" s="19">
        <v>0.2808988764044944</v>
      </c>
      <c r="S46" s="19">
        <v>0</v>
      </c>
      <c r="T46" s="19">
        <v>0</v>
      </c>
      <c r="U46" s="22">
        <f t="shared" si="0"/>
        <v>17.696629213483149</v>
      </c>
      <c r="V46" s="19">
        <f t="shared" si="1"/>
        <v>40.449438202247187</v>
      </c>
      <c r="W46" s="19">
        <f t="shared" si="2"/>
        <v>16.011235955056179</v>
      </c>
      <c r="X46" s="19">
        <f t="shared" si="3"/>
        <v>1.4044943820224718</v>
      </c>
      <c r="Y46" s="19">
        <f t="shared" si="4"/>
        <v>15.168539325842698</v>
      </c>
      <c r="Z46" s="19">
        <f t="shared" si="5"/>
        <v>9.2696629213483135</v>
      </c>
    </row>
    <row r="47" spans="1:26" s="8" customFormat="1" ht="15" customHeight="1">
      <c r="A47" s="10" t="s">
        <v>15</v>
      </c>
      <c r="B47" s="24">
        <v>471518.83</v>
      </c>
      <c r="C47" s="24">
        <v>5588449.79</v>
      </c>
      <c r="D47" s="16" t="s">
        <v>6</v>
      </c>
      <c r="E47" s="9">
        <v>474</v>
      </c>
      <c r="F47" s="19">
        <v>51.47679324894515</v>
      </c>
      <c r="G47" s="19">
        <v>8.0168776371308024</v>
      </c>
      <c r="H47" s="19">
        <v>0</v>
      </c>
      <c r="I47" s="19">
        <v>0.21097046413502107</v>
      </c>
      <c r="J47" s="19">
        <v>18.776371308016877</v>
      </c>
      <c r="K47" s="19">
        <v>0.63291139240506333</v>
      </c>
      <c r="L47" s="19">
        <v>0</v>
      </c>
      <c r="M47" s="19">
        <v>0.63291139240506333</v>
      </c>
      <c r="N47" s="19">
        <v>0</v>
      </c>
      <c r="O47" s="19">
        <v>0</v>
      </c>
      <c r="P47" s="19">
        <v>16.877637130801688</v>
      </c>
      <c r="Q47" s="19">
        <v>0</v>
      </c>
      <c r="R47" s="19">
        <v>2.9535864978902953</v>
      </c>
      <c r="S47" s="19">
        <v>0</v>
      </c>
      <c r="T47" s="19">
        <v>0.42194092827004215</v>
      </c>
      <c r="U47" s="22">
        <f t="shared" si="0"/>
        <v>19.831223628691983</v>
      </c>
      <c r="V47" s="19">
        <f t="shared" si="1"/>
        <v>51.47679324894515</v>
      </c>
      <c r="W47" s="19">
        <f t="shared" si="2"/>
        <v>8.0168776371308024</v>
      </c>
      <c r="X47" s="19">
        <f t="shared" si="3"/>
        <v>0.21097046413502107</v>
      </c>
      <c r="Y47" s="19">
        <f t="shared" si="4"/>
        <v>18.776371308016877</v>
      </c>
      <c r="Z47" s="19">
        <f t="shared" si="5"/>
        <v>1.6877637130801688</v>
      </c>
    </row>
    <row r="48" spans="1:26" s="8" customFormat="1" ht="15" customHeight="1">
      <c r="A48" s="10" t="s">
        <v>52</v>
      </c>
      <c r="B48" s="24">
        <v>482817.43</v>
      </c>
      <c r="C48" s="24">
        <v>5591655.7400000002</v>
      </c>
      <c r="D48" s="16" t="s">
        <v>6</v>
      </c>
      <c r="E48" s="9">
        <v>346</v>
      </c>
      <c r="F48" s="19">
        <v>69.942196531791907</v>
      </c>
      <c r="G48" s="19">
        <v>0</v>
      </c>
      <c r="H48" s="19">
        <v>0</v>
      </c>
      <c r="I48" s="19">
        <v>0</v>
      </c>
      <c r="J48" s="19">
        <v>0</v>
      </c>
      <c r="K48" s="19">
        <v>0.28901734104046239</v>
      </c>
      <c r="L48" s="19">
        <v>0</v>
      </c>
      <c r="M48" s="19">
        <v>2.0231213872832372</v>
      </c>
      <c r="N48" s="19">
        <v>0</v>
      </c>
      <c r="O48" s="19">
        <v>0</v>
      </c>
      <c r="P48" s="19">
        <v>24.566473988439306</v>
      </c>
      <c r="Q48" s="19">
        <v>0.57803468208092479</v>
      </c>
      <c r="R48" s="19">
        <v>2.601156069364162</v>
      </c>
      <c r="S48" s="19">
        <v>0</v>
      </c>
      <c r="T48" s="19">
        <v>0</v>
      </c>
      <c r="U48" s="22">
        <f t="shared" si="0"/>
        <v>27.745664739884393</v>
      </c>
      <c r="V48" s="19">
        <f t="shared" si="1"/>
        <v>69.942196531791907</v>
      </c>
      <c r="W48" s="19">
        <f t="shared" si="2"/>
        <v>0</v>
      </c>
      <c r="X48" s="19">
        <f t="shared" si="3"/>
        <v>0</v>
      </c>
      <c r="Y48" s="19">
        <f t="shared" si="4"/>
        <v>0</v>
      </c>
      <c r="Z48" s="19">
        <f t="shared" si="5"/>
        <v>2.3121387283236996</v>
      </c>
    </row>
    <row r="49" spans="1:26" s="8" customFormat="1" ht="15" customHeight="1">
      <c r="A49" s="10" t="s">
        <v>35</v>
      </c>
      <c r="B49" s="24">
        <v>487122.1</v>
      </c>
      <c r="C49" s="24">
        <v>5588257.2300000004</v>
      </c>
      <c r="D49" s="16" t="s">
        <v>6</v>
      </c>
      <c r="E49" s="9">
        <v>366</v>
      </c>
      <c r="F49" s="19">
        <v>71.038251366120221</v>
      </c>
      <c r="G49" s="19">
        <v>0</v>
      </c>
      <c r="H49" s="19">
        <v>0</v>
      </c>
      <c r="I49" s="19">
        <v>0</v>
      </c>
      <c r="J49" s="19">
        <v>0</v>
      </c>
      <c r="K49" s="19">
        <v>1.0928961748633881</v>
      </c>
      <c r="L49" s="19">
        <v>0</v>
      </c>
      <c r="M49" s="19">
        <v>1.0928961748633881</v>
      </c>
      <c r="N49" s="19">
        <v>0</v>
      </c>
      <c r="O49" s="19">
        <v>0.27322404371584702</v>
      </c>
      <c r="P49" s="19">
        <v>21.311475409836063</v>
      </c>
      <c r="Q49" s="19">
        <v>0.27322404371584702</v>
      </c>
      <c r="R49" s="19">
        <v>4.3715846994535523</v>
      </c>
      <c r="S49" s="19">
        <v>0</v>
      </c>
      <c r="T49" s="19">
        <v>0.54644808743169404</v>
      </c>
      <c r="U49" s="22">
        <f t="shared" si="0"/>
        <v>25.956284153005463</v>
      </c>
      <c r="V49" s="19">
        <f t="shared" si="1"/>
        <v>71.038251366120221</v>
      </c>
      <c r="W49" s="19">
        <f t="shared" si="2"/>
        <v>0</v>
      </c>
      <c r="X49" s="19">
        <f t="shared" si="3"/>
        <v>0</v>
      </c>
      <c r="Y49" s="19">
        <f t="shared" si="4"/>
        <v>0</v>
      </c>
      <c r="Z49" s="19">
        <f t="shared" si="5"/>
        <v>3.0054644808743176</v>
      </c>
    </row>
    <row r="50" spans="1:26" s="8" customFormat="1" ht="15" customHeight="1">
      <c r="A50" s="8" t="s">
        <v>28</v>
      </c>
      <c r="B50" s="24">
        <v>494503.18</v>
      </c>
      <c r="C50" s="24">
        <v>5592884.8600000003</v>
      </c>
      <c r="D50" s="16" t="s">
        <v>6</v>
      </c>
      <c r="E50" s="9">
        <v>392</v>
      </c>
      <c r="F50" s="19">
        <v>83.418367346938766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0.25510204081632654</v>
      </c>
      <c r="N50" s="19">
        <v>0</v>
      </c>
      <c r="O50" s="19">
        <v>0</v>
      </c>
      <c r="P50" s="19">
        <v>14.795918367346939</v>
      </c>
      <c r="Q50" s="19">
        <v>0</v>
      </c>
      <c r="R50" s="19">
        <v>1.5306122448979591</v>
      </c>
      <c r="S50" s="19">
        <v>0</v>
      </c>
      <c r="T50" s="19">
        <v>0</v>
      </c>
      <c r="U50" s="22">
        <f t="shared" si="0"/>
        <v>16.326530612244898</v>
      </c>
      <c r="V50" s="19">
        <f t="shared" si="1"/>
        <v>83.418367346938766</v>
      </c>
      <c r="W50" s="19">
        <f t="shared" si="2"/>
        <v>0</v>
      </c>
      <c r="X50" s="19">
        <f t="shared" si="3"/>
        <v>0</v>
      </c>
      <c r="Y50" s="19">
        <f t="shared" si="4"/>
        <v>0</v>
      </c>
      <c r="Z50" s="19">
        <f t="shared" si="5"/>
        <v>0.25510204081632654</v>
      </c>
    </row>
    <row r="51" spans="1:26" s="8" customFormat="1" ht="15" customHeight="1">
      <c r="A51" s="7" t="s">
        <v>14</v>
      </c>
      <c r="B51" s="24">
        <v>464707.18</v>
      </c>
      <c r="C51" s="24">
        <v>5593460.3899999997</v>
      </c>
      <c r="D51" s="16" t="s">
        <v>6</v>
      </c>
      <c r="E51" s="9">
        <v>430</v>
      </c>
      <c r="F51" s="19">
        <v>10.232558139534884</v>
      </c>
      <c r="G51" s="19">
        <v>73.255813953488371</v>
      </c>
      <c r="H51" s="19">
        <v>0</v>
      </c>
      <c r="I51" s="19">
        <v>0</v>
      </c>
      <c r="J51" s="19">
        <v>0</v>
      </c>
      <c r="K51" s="19">
        <v>5.5813953488372094</v>
      </c>
      <c r="L51" s="19">
        <v>0</v>
      </c>
      <c r="M51" s="19">
        <v>1.1627906976744187</v>
      </c>
      <c r="N51" s="19">
        <v>0.69767441860465118</v>
      </c>
      <c r="O51" s="19">
        <v>0</v>
      </c>
      <c r="P51" s="19">
        <v>7.441860465116279</v>
      </c>
      <c r="Q51" s="19">
        <v>0</v>
      </c>
      <c r="R51" s="19">
        <v>0.69767441860465118</v>
      </c>
      <c r="S51" s="19">
        <v>0.93023255813953487</v>
      </c>
      <c r="T51" s="19">
        <v>0</v>
      </c>
      <c r="U51" s="22">
        <f t="shared" si="0"/>
        <v>9.0697674418604652</v>
      </c>
      <c r="V51" s="19">
        <f t="shared" si="1"/>
        <v>10.232558139534884</v>
      </c>
      <c r="W51" s="19">
        <f t="shared" si="2"/>
        <v>73.255813953488371</v>
      </c>
      <c r="X51" s="19">
        <f t="shared" si="3"/>
        <v>0</v>
      </c>
      <c r="Y51" s="19">
        <f t="shared" si="4"/>
        <v>0</v>
      </c>
      <c r="Z51" s="19">
        <f t="shared" si="5"/>
        <v>7.4418604651162799</v>
      </c>
    </row>
    <row r="52" spans="1:26" s="8" customFormat="1" ht="15" customHeight="1">
      <c r="A52" s="12" t="s">
        <v>29</v>
      </c>
      <c r="B52" s="24">
        <v>470805.85</v>
      </c>
      <c r="C52" s="24">
        <v>5593318.9000000004</v>
      </c>
      <c r="D52" s="16" t="s">
        <v>6</v>
      </c>
      <c r="E52" s="9">
        <v>244</v>
      </c>
      <c r="F52" s="19">
        <v>0.81967213114754101</v>
      </c>
      <c r="G52" s="19">
        <v>0</v>
      </c>
      <c r="H52" s="19">
        <v>0</v>
      </c>
      <c r="I52" s="19">
        <v>0</v>
      </c>
      <c r="J52" s="19">
        <v>97.540983606557376</v>
      </c>
      <c r="K52" s="19">
        <v>1.2295081967213115</v>
      </c>
      <c r="L52" s="19">
        <v>0</v>
      </c>
      <c r="M52" s="19">
        <v>0</v>
      </c>
      <c r="N52" s="19">
        <v>0</v>
      </c>
      <c r="O52" s="19">
        <v>0</v>
      </c>
      <c r="P52" s="19">
        <v>0.4098360655737705</v>
      </c>
      <c r="Q52" s="19">
        <v>0</v>
      </c>
      <c r="R52" s="19">
        <v>0</v>
      </c>
      <c r="S52" s="19">
        <v>0</v>
      </c>
      <c r="T52" s="19">
        <v>0</v>
      </c>
      <c r="U52" s="22">
        <f t="shared" si="0"/>
        <v>0.4098360655737705</v>
      </c>
      <c r="V52" s="19">
        <f t="shared" si="1"/>
        <v>0.81967213114754101</v>
      </c>
      <c r="W52" s="19">
        <f t="shared" si="2"/>
        <v>0</v>
      </c>
      <c r="X52" s="19">
        <f t="shared" si="3"/>
        <v>0</v>
      </c>
      <c r="Y52" s="19">
        <f t="shared" si="4"/>
        <v>97.540983606557376</v>
      </c>
      <c r="Z52" s="19">
        <f t="shared" si="5"/>
        <v>1.2295081967213115</v>
      </c>
    </row>
    <row r="53" spans="1:26" s="8" customFormat="1" ht="15" customHeight="1">
      <c r="A53" s="11" t="s">
        <v>21</v>
      </c>
      <c r="B53" s="24">
        <v>471379.54</v>
      </c>
      <c r="C53" s="24">
        <v>5598261.7999999998</v>
      </c>
      <c r="D53" s="16" t="s">
        <v>6</v>
      </c>
      <c r="E53" s="9">
        <v>214</v>
      </c>
      <c r="F53" s="19">
        <v>52.336448598130836</v>
      </c>
      <c r="G53" s="19">
        <v>7.009345794392523</v>
      </c>
      <c r="H53" s="19">
        <v>0</v>
      </c>
      <c r="I53" s="19">
        <v>2.3364485981308412</v>
      </c>
      <c r="J53" s="19">
        <v>10.2803738317757</v>
      </c>
      <c r="K53" s="19">
        <v>0</v>
      </c>
      <c r="L53" s="19">
        <v>0</v>
      </c>
      <c r="M53" s="19">
        <v>0.46728971962616817</v>
      </c>
      <c r="N53" s="19">
        <v>0</v>
      </c>
      <c r="O53" s="19">
        <v>0</v>
      </c>
      <c r="P53" s="19">
        <v>19.626168224299064</v>
      </c>
      <c r="Q53" s="19">
        <v>0</v>
      </c>
      <c r="R53" s="19">
        <v>7.009345794392523</v>
      </c>
      <c r="S53" s="19">
        <v>0.93457943925233633</v>
      </c>
      <c r="T53" s="19">
        <v>0</v>
      </c>
      <c r="U53" s="22">
        <f t="shared" si="0"/>
        <v>27.570093457943923</v>
      </c>
      <c r="V53" s="19">
        <f t="shared" si="1"/>
        <v>52.336448598130836</v>
      </c>
      <c r="W53" s="19">
        <f t="shared" si="2"/>
        <v>7.009345794392523</v>
      </c>
      <c r="X53" s="19">
        <f t="shared" si="3"/>
        <v>2.3364485981308412</v>
      </c>
      <c r="Y53" s="19">
        <f t="shared" si="4"/>
        <v>10.2803738317757</v>
      </c>
      <c r="Z53" s="19">
        <f t="shared" si="5"/>
        <v>0.46728971962616817</v>
      </c>
    </row>
    <row r="54" spans="1:26" s="8" customFormat="1" ht="15" customHeight="1">
      <c r="A54" s="10" t="s">
        <v>30</v>
      </c>
      <c r="B54" s="24">
        <v>471379.54</v>
      </c>
      <c r="C54" s="24">
        <v>5598261.7999999998</v>
      </c>
      <c r="D54" s="16" t="s">
        <v>6</v>
      </c>
      <c r="E54" s="9">
        <v>316</v>
      </c>
      <c r="F54" s="19">
        <v>55.696202531645568</v>
      </c>
      <c r="G54" s="19">
        <v>10.126582278481013</v>
      </c>
      <c r="H54" s="19">
        <v>2.2151898734177213</v>
      </c>
      <c r="I54" s="19">
        <v>0</v>
      </c>
      <c r="J54" s="19">
        <v>5.3797468354430382</v>
      </c>
      <c r="K54" s="19">
        <v>0.31645569620253167</v>
      </c>
      <c r="L54" s="19">
        <v>0</v>
      </c>
      <c r="M54" s="19">
        <v>0.63291139240506333</v>
      </c>
      <c r="N54" s="19">
        <v>0</v>
      </c>
      <c r="O54" s="19">
        <v>0</v>
      </c>
      <c r="P54" s="19">
        <v>22.784810126582279</v>
      </c>
      <c r="Q54" s="19">
        <v>0.31645569620253167</v>
      </c>
      <c r="R54" s="19">
        <v>2.2151898734177213</v>
      </c>
      <c r="S54" s="19">
        <v>0.31645569620253167</v>
      </c>
      <c r="T54" s="19">
        <v>0</v>
      </c>
      <c r="U54" s="22">
        <f t="shared" si="0"/>
        <v>25.632911392405063</v>
      </c>
      <c r="V54" s="19">
        <f t="shared" si="1"/>
        <v>55.696202531645568</v>
      </c>
      <c r="W54" s="19">
        <f t="shared" si="2"/>
        <v>10.126582278481013</v>
      </c>
      <c r="X54" s="19">
        <f t="shared" si="3"/>
        <v>2.2151898734177213</v>
      </c>
      <c r="Y54" s="19">
        <f t="shared" si="4"/>
        <v>5.3797468354430382</v>
      </c>
      <c r="Z54" s="19">
        <f t="shared" si="5"/>
        <v>0.949367088607595</v>
      </c>
    </row>
    <row r="55" spans="1:26" s="8" customFormat="1" ht="15" customHeight="1">
      <c r="A55" s="10" t="s">
        <v>32</v>
      </c>
      <c r="B55" s="24">
        <v>471379.54</v>
      </c>
      <c r="C55" s="24">
        <v>5598261.7999999998</v>
      </c>
      <c r="D55" s="16" t="s">
        <v>6</v>
      </c>
      <c r="E55" s="9">
        <v>419</v>
      </c>
      <c r="F55" s="19">
        <v>67.064439140811459</v>
      </c>
      <c r="G55" s="19">
        <v>3.3412887828162292</v>
      </c>
      <c r="H55" s="19">
        <v>3.3412887828162292</v>
      </c>
      <c r="I55" s="19">
        <v>0</v>
      </c>
      <c r="J55" s="19">
        <v>0</v>
      </c>
      <c r="K55" s="19">
        <v>0.47732696897374705</v>
      </c>
      <c r="L55" s="19">
        <v>0</v>
      </c>
      <c r="M55" s="19">
        <v>0.47732696897374705</v>
      </c>
      <c r="N55" s="19">
        <v>0</v>
      </c>
      <c r="O55" s="19">
        <v>0</v>
      </c>
      <c r="P55" s="19">
        <v>21.957040572792362</v>
      </c>
      <c r="Q55" s="19">
        <v>0.47732696897374705</v>
      </c>
      <c r="R55" s="19">
        <v>2.3866348448687349</v>
      </c>
      <c r="S55" s="19">
        <v>0.47732696897374705</v>
      </c>
      <c r="T55" s="19">
        <v>0</v>
      </c>
      <c r="U55" s="22">
        <f t="shared" si="0"/>
        <v>25.298329355608587</v>
      </c>
      <c r="V55" s="19">
        <f t="shared" si="1"/>
        <v>67.064439140811459</v>
      </c>
      <c r="W55" s="19">
        <f t="shared" si="2"/>
        <v>3.3412887828162292</v>
      </c>
      <c r="X55" s="19">
        <f t="shared" si="3"/>
        <v>3.3412887828162292</v>
      </c>
      <c r="Y55" s="19">
        <f t="shared" si="4"/>
        <v>0</v>
      </c>
      <c r="Z55" s="19">
        <f t="shared" si="5"/>
        <v>0.95465393794749409</v>
      </c>
    </row>
    <row r="56" spans="1:26" s="8" customFormat="1" ht="15" customHeight="1">
      <c r="A56" s="11" t="s">
        <v>31</v>
      </c>
      <c r="B56" s="24">
        <v>471379.54</v>
      </c>
      <c r="C56" s="24">
        <v>5598261.7999999998</v>
      </c>
      <c r="D56" s="16" t="s">
        <v>6</v>
      </c>
      <c r="E56" s="9">
        <v>382</v>
      </c>
      <c r="F56" s="19">
        <v>71.465968586387433</v>
      </c>
      <c r="G56" s="19">
        <v>0.52356020942408377</v>
      </c>
      <c r="H56" s="19">
        <v>0.26178010471204188</v>
      </c>
      <c r="I56" s="19">
        <v>0</v>
      </c>
      <c r="J56" s="19">
        <v>0.26178010471204188</v>
      </c>
      <c r="K56" s="19">
        <v>0</v>
      </c>
      <c r="L56" s="19">
        <v>0</v>
      </c>
      <c r="M56" s="19">
        <v>0.26178010471204188</v>
      </c>
      <c r="N56" s="19">
        <v>0</v>
      </c>
      <c r="O56" s="19">
        <v>0</v>
      </c>
      <c r="P56" s="19">
        <v>23.298429319371728</v>
      </c>
      <c r="Q56" s="19">
        <v>0.26178010471204188</v>
      </c>
      <c r="R56" s="19">
        <v>2.0942408376963351</v>
      </c>
      <c r="S56" s="19">
        <v>0.52356020942408377</v>
      </c>
      <c r="T56" s="19">
        <v>1.0471204188481675</v>
      </c>
      <c r="U56" s="22">
        <f t="shared" si="0"/>
        <v>26.178010471204189</v>
      </c>
      <c r="V56" s="19">
        <f t="shared" si="1"/>
        <v>71.465968586387433</v>
      </c>
      <c r="W56" s="19">
        <f t="shared" si="2"/>
        <v>0.52356020942408377</v>
      </c>
      <c r="X56" s="19">
        <f t="shared" si="3"/>
        <v>0.26178010471204188</v>
      </c>
      <c r="Y56" s="19">
        <f t="shared" si="4"/>
        <v>0.26178010471204188</v>
      </c>
      <c r="Z56" s="19">
        <f t="shared" si="5"/>
        <v>1.3089005235602094</v>
      </c>
    </row>
    <row r="57" spans="1:26" s="8" customFormat="1" ht="15" customHeight="1">
      <c r="A57" s="7" t="s">
        <v>38</v>
      </c>
      <c r="B57" s="24">
        <v>465252.26</v>
      </c>
      <c r="C57" s="24">
        <v>5585171.6299999999</v>
      </c>
      <c r="D57" s="16" t="s">
        <v>6</v>
      </c>
      <c r="E57" s="9">
        <v>458</v>
      </c>
      <c r="F57" s="19">
        <v>12.445414847161572</v>
      </c>
      <c r="G57" s="19">
        <v>72.925764192139738</v>
      </c>
      <c r="H57" s="19">
        <v>0</v>
      </c>
      <c r="I57" s="19">
        <v>1.7467248908296942</v>
      </c>
      <c r="J57" s="19">
        <v>1.5283842794759825</v>
      </c>
      <c r="K57" s="19">
        <v>4.1484716157205241</v>
      </c>
      <c r="L57" s="19">
        <v>0</v>
      </c>
      <c r="M57" s="19">
        <v>0.87336244541484709</v>
      </c>
      <c r="N57" s="19">
        <v>0.65502183406113534</v>
      </c>
      <c r="O57" s="19">
        <v>0</v>
      </c>
      <c r="P57" s="19">
        <v>5.0218340611353707</v>
      </c>
      <c r="Q57" s="19">
        <v>0</v>
      </c>
      <c r="R57" s="19">
        <v>0.65502183406113534</v>
      </c>
      <c r="S57" s="19">
        <v>0</v>
      </c>
      <c r="T57" s="19">
        <v>0</v>
      </c>
      <c r="U57" s="22">
        <f t="shared" si="0"/>
        <v>5.676855895196506</v>
      </c>
      <c r="V57" s="19">
        <f t="shared" si="1"/>
        <v>12.445414847161572</v>
      </c>
      <c r="W57" s="19">
        <f t="shared" si="2"/>
        <v>72.925764192139738</v>
      </c>
      <c r="X57" s="19">
        <f t="shared" si="3"/>
        <v>1.7467248908296942</v>
      </c>
      <c r="Y57" s="19">
        <f t="shared" si="4"/>
        <v>1.5283842794759825</v>
      </c>
      <c r="Z57" s="19">
        <f t="shared" si="5"/>
        <v>5.6768558951965069</v>
      </c>
    </row>
    <row r="58" spans="1:26" s="8" customFormat="1" ht="15" customHeight="1">
      <c r="A58" s="11" t="s">
        <v>56</v>
      </c>
      <c r="B58" s="24">
        <v>465252.26</v>
      </c>
      <c r="C58" s="24">
        <v>5585171.6299999999</v>
      </c>
      <c r="D58" s="16" t="s">
        <v>6</v>
      </c>
      <c r="E58" s="9">
        <v>317</v>
      </c>
      <c r="F58" s="19">
        <v>11.67192429022082</v>
      </c>
      <c r="G58" s="19">
        <v>67.50788643533123</v>
      </c>
      <c r="H58" s="19">
        <v>0</v>
      </c>
      <c r="I58" s="19">
        <v>1.2618296529968454</v>
      </c>
      <c r="J58" s="19">
        <v>0</v>
      </c>
      <c r="K58" s="19">
        <v>4.1009463722397479</v>
      </c>
      <c r="L58" s="19">
        <v>0</v>
      </c>
      <c r="M58" s="19">
        <v>1.2618296529968454</v>
      </c>
      <c r="N58" s="19">
        <v>0</v>
      </c>
      <c r="O58" s="19">
        <v>0</v>
      </c>
      <c r="P58" s="19">
        <v>10.410094637223976</v>
      </c>
      <c r="Q58" s="19">
        <v>0.63091482649842268</v>
      </c>
      <c r="R58" s="19">
        <v>0.94637223974763407</v>
      </c>
      <c r="S58" s="19">
        <v>0</v>
      </c>
      <c r="T58" s="19">
        <v>2.2082018927444795</v>
      </c>
      <c r="U58" s="22">
        <f t="shared" si="0"/>
        <v>11.987381703470032</v>
      </c>
      <c r="V58" s="19">
        <f t="shared" si="1"/>
        <v>11.67192429022082</v>
      </c>
      <c r="W58" s="19">
        <f t="shared" si="2"/>
        <v>67.50788643533123</v>
      </c>
      <c r="X58" s="19">
        <f t="shared" si="3"/>
        <v>1.2618296529968454</v>
      </c>
      <c r="Y58" s="19">
        <f t="shared" si="4"/>
        <v>0</v>
      </c>
      <c r="Z58" s="19">
        <f t="shared" si="5"/>
        <v>7.5709779179810734</v>
      </c>
    </row>
    <row r="59" spans="1:26" s="8" customFormat="1" ht="15" customHeight="1">
      <c r="A59" s="10" t="s">
        <v>45</v>
      </c>
      <c r="B59" s="24">
        <v>465252.26</v>
      </c>
      <c r="C59" s="24">
        <v>5585171.6299999999</v>
      </c>
      <c r="D59" s="16" t="s">
        <v>6</v>
      </c>
      <c r="E59" s="9">
        <v>393</v>
      </c>
      <c r="F59" s="19">
        <v>7.6335877862595423</v>
      </c>
      <c r="G59" s="19">
        <v>82.697201017811707</v>
      </c>
      <c r="H59" s="19">
        <v>0</v>
      </c>
      <c r="I59" s="19">
        <v>3.0534351145038165</v>
      </c>
      <c r="J59" s="19">
        <v>0.2544529262086514</v>
      </c>
      <c r="K59" s="19">
        <v>2.0356234096692112</v>
      </c>
      <c r="L59" s="19">
        <v>0</v>
      </c>
      <c r="M59" s="19">
        <v>1.2722646310432568</v>
      </c>
      <c r="N59" s="19">
        <v>0</v>
      </c>
      <c r="O59" s="19">
        <v>0</v>
      </c>
      <c r="P59" s="19">
        <v>3.0534351145038165</v>
      </c>
      <c r="Q59" s="19">
        <v>0</v>
      </c>
      <c r="R59" s="19">
        <v>0</v>
      </c>
      <c r="S59" s="19">
        <v>0</v>
      </c>
      <c r="T59" s="19">
        <v>0</v>
      </c>
      <c r="U59" s="22">
        <f t="shared" si="0"/>
        <v>3.0534351145038165</v>
      </c>
      <c r="V59" s="19">
        <f t="shared" si="1"/>
        <v>7.6335877862595423</v>
      </c>
      <c r="W59" s="19">
        <f t="shared" si="2"/>
        <v>82.697201017811707</v>
      </c>
      <c r="X59" s="19">
        <f t="shared" si="3"/>
        <v>3.0534351145038165</v>
      </c>
      <c r="Y59" s="19">
        <f t="shared" si="4"/>
        <v>0.2544529262086514</v>
      </c>
      <c r="Z59" s="19">
        <f t="shared" si="5"/>
        <v>3.3078880407124682</v>
      </c>
    </row>
    <row r="60" spans="1:26" s="8" customFormat="1" ht="15" customHeight="1">
      <c r="A60" s="7" t="s">
        <v>41</v>
      </c>
      <c r="B60" s="24">
        <v>483142.92</v>
      </c>
      <c r="C60" s="24">
        <v>5566999.5899999999</v>
      </c>
      <c r="D60" s="16" t="s">
        <v>6</v>
      </c>
      <c r="E60" s="9">
        <v>235</v>
      </c>
      <c r="F60" s="19">
        <v>75.744680851063833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2.1276595744680851</v>
      </c>
      <c r="N60" s="19">
        <v>0</v>
      </c>
      <c r="O60" s="19">
        <v>0</v>
      </c>
      <c r="P60" s="19">
        <v>19.574468085106382</v>
      </c>
      <c r="Q60" s="19">
        <v>0</v>
      </c>
      <c r="R60" s="19">
        <v>1.7021276595744681</v>
      </c>
      <c r="S60" s="19">
        <v>0.42553191489361702</v>
      </c>
      <c r="T60" s="19">
        <v>0.42553191489361702</v>
      </c>
      <c r="U60" s="22">
        <f t="shared" si="0"/>
        <v>21.702127659574469</v>
      </c>
      <c r="V60" s="19">
        <f t="shared" si="1"/>
        <v>75.744680851063833</v>
      </c>
      <c r="W60" s="19">
        <f t="shared" si="2"/>
        <v>0</v>
      </c>
      <c r="X60" s="19">
        <f t="shared" si="3"/>
        <v>0</v>
      </c>
      <c r="Y60" s="19">
        <f t="shared" si="4"/>
        <v>0</v>
      </c>
      <c r="Z60" s="19">
        <f t="shared" si="5"/>
        <v>2.5531914893617023</v>
      </c>
    </row>
    <row r="61" spans="1:26" s="8" customFormat="1" ht="15" customHeight="1">
      <c r="A61" s="11" t="s">
        <v>27</v>
      </c>
      <c r="B61" s="24">
        <v>481330.08</v>
      </c>
      <c r="C61" s="24">
        <v>5572774.4299999997</v>
      </c>
      <c r="D61" s="16" t="s">
        <v>6</v>
      </c>
      <c r="E61" s="9">
        <v>257</v>
      </c>
      <c r="F61" s="19">
        <v>79.377431906614788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0.38910505836575876</v>
      </c>
      <c r="N61" s="19">
        <v>0</v>
      </c>
      <c r="O61" s="19">
        <v>0</v>
      </c>
      <c r="P61" s="19">
        <v>16.731517509727624</v>
      </c>
      <c r="Q61" s="19">
        <v>0.77821011673151752</v>
      </c>
      <c r="R61" s="19">
        <v>2.7237354085603114</v>
      </c>
      <c r="S61" s="19">
        <v>0</v>
      </c>
      <c r="T61" s="19">
        <v>0</v>
      </c>
      <c r="U61" s="22">
        <f t="shared" si="0"/>
        <v>20.233463035019454</v>
      </c>
      <c r="V61" s="19">
        <f t="shared" si="1"/>
        <v>79.377431906614788</v>
      </c>
      <c r="W61" s="19">
        <f t="shared" si="2"/>
        <v>0</v>
      </c>
      <c r="X61" s="19">
        <f t="shared" si="3"/>
        <v>0</v>
      </c>
      <c r="Y61" s="19">
        <f t="shared" si="4"/>
        <v>0</v>
      </c>
      <c r="Z61" s="19">
        <f t="shared" si="5"/>
        <v>0.38910505836575876</v>
      </c>
    </row>
    <row r="62" spans="1:26" s="8" customFormat="1" ht="15" customHeight="1">
      <c r="A62" s="13" t="s">
        <v>79</v>
      </c>
      <c r="B62" s="24">
        <v>490218.41</v>
      </c>
      <c r="C62" s="24">
        <v>5589996.5099999998</v>
      </c>
      <c r="D62" s="16" t="s">
        <v>6</v>
      </c>
      <c r="E62" s="9">
        <v>283</v>
      </c>
      <c r="F62" s="19">
        <v>79.858657243816253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1.0600706713780919</v>
      </c>
      <c r="N62" s="19">
        <v>0</v>
      </c>
      <c r="O62" s="19">
        <v>0.35335689045936397</v>
      </c>
      <c r="P62" s="19">
        <v>14.840989399293287</v>
      </c>
      <c r="Q62" s="19">
        <v>0</v>
      </c>
      <c r="R62" s="19">
        <v>2.8268551236749118</v>
      </c>
      <c r="S62" s="19">
        <v>1.0600706713780919</v>
      </c>
      <c r="T62" s="19">
        <v>0</v>
      </c>
      <c r="U62" s="22">
        <f t="shared" si="0"/>
        <v>18.727915194346291</v>
      </c>
      <c r="V62" s="19">
        <f t="shared" si="1"/>
        <v>79.858657243816253</v>
      </c>
      <c r="W62" s="19">
        <f t="shared" si="2"/>
        <v>0</v>
      </c>
      <c r="X62" s="19">
        <f t="shared" si="3"/>
        <v>0</v>
      </c>
      <c r="Y62" s="19">
        <f t="shared" si="4"/>
        <v>0</v>
      </c>
      <c r="Z62" s="19">
        <f t="shared" si="5"/>
        <v>1.4134275618374559</v>
      </c>
    </row>
    <row r="63" spans="1:26" s="8" customFormat="1" ht="15" customHeight="1">
      <c r="A63" s="10" t="s">
        <v>24</v>
      </c>
      <c r="B63" s="25">
        <v>477079.13</v>
      </c>
      <c r="C63" s="25">
        <v>5579379.4699999997</v>
      </c>
      <c r="D63" s="16" t="s">
        <v>6</v>
      </c>
      <c r="E63" s="9">
        <v>305</v>
      </c>
      <c r="F63" s="19">
        <v>49.836065573770497</v>
      </c>
      <c r="G63" s="19">
        <v>2.622950819672131</v>
      </c>
      <c r="H63" s="19">
        <v>18.032786885245901</v>
      </c>
      <c r="I63" s="19">
        <v>0.32786885245901637</v>
      </c>
      <c r="J63" s="19">
        <v>8.524590163934425</v>
      </c>
      <c r="K63" s="19">
        <v>0</v>
      </c>
      <c r="L63" s="19">
        <v>0</v>
      </c>
      <c r="M63" s="19">
        <v>1.3114754098360655</v>
      </c>
      <c r="N63" s="19">
        <v>0</v>
      </c>
      <c r="O63" s="19">
        <v>0</v>
      </c>
      <c r="P63" s="19">
        <v>17.377049180327869</v>
      </c>
      <c r="Q63" s="19">
        <v>0</v>
      </c>
      <c r="R63" s="19">
        <v>0.65573770491803274</v>
      </c>
      <c r="S63" s="19">
        <v>0.32786885245901637</v>
      </c>
      <c r="T63" s="19">
        <v>0.98360655737704927</v>
      </c>
      <c r="U63" s="22">
        <f t="shared" si="0"/>
        <v>18.360655737704917</v>
      </c>
      <c r="V63" s="19">
        <f t="shared" si="1"/>
        <v>49.836065573770497</v>
      </c>
      <c r="W63" s="19">
        <f t="shared" si="2"/>
        <v>2.622950819672131</v>
      </c>
      <c r="X63" s="19">
        <f t="shared" si="3"/>
        <v>18.360655737704917</v>
      </c>
      <c r="Y63" s="19">
        <f t="shared" si="4"/>
        <v>8.524590163934425</v>
      </c>
      <c r="Z63" s="19">
        <f t="shared" si="5"/>
        <v>2.2950819672131146</v>
      </c>
    </row>
    <row r="64" spans="1:26" s="20" customFormat="1" ht="15" customHeight="1">
      <c r="A64" s="14" t="s">
        <v>68</v>
      </c>
      <c r="B64" s="26">
        <v>479723.66</v>
      </c>
      <c r="C64" s="26">
        <v>5594957.7400000002</v>
      </c>
      <c r="D64" s="17" t="s">
        <v>6</v>
      </c>
      <c r="E64" s="15">
        <v>248</v>
      </c>
      <c r="F64" s="21">
        <v>73.387096774193552</v>
      </c>
      <c r="G64" s="21">
        <v>0</v>
      </c>
      <c r="H64" s="21">
        <v>0</v>
      </c>
      <c r="I64" s="21">
        <v>0</v>
      </c>
      <c r="J64" s="21">
        <v>0.40322580645161288</v>
      </c>
      <c r="K64" s="21">
        <v>0.40322580645161288</v>
      </c>
      <c r="L64" s="21">
        <v>0</v>
      </c>
      <c r="M64" s="21">
        <v>3.225806451612903</v>
      </c>
      <c r="N64" s="21">
        <v>0</v>
      </c>
      <c r="O64" s="21">
        <v>0</v>
      </c>
      <c r="P64" s="21">
        <v>18.951612903225808</v>
      </c>
      <c r="Q64" s="21">
        <v>0</v>
      </c>
      <c r="R64" s="21">
        <v>2.82258064516129</v>
      </c>
      <c r="S64" s="21">
        <v>0.80645161290322576</v>
      </c>
      <c r="T64" s="21">
        <v>0</v>
      </c>
      <c r="U64" s="23">
        <f t="shared" si="0"/>
        <v>22.58064516129032</v>
      </c>
      <c r="V64" s="21">
        <f t="shared" si="1"/>
        <v>73.387096774193552</v>
      </c>
      <c r="W64" s="21">
        <f t="shared" si="2"/>
        <v>0</v>
      </c>
      <c r="X64" s="21">
        <f t="shared" si="3"/>
        <v>0</v>
      </c>
      <c r="Y64" s="21">
        <f t="shared" si="4"/>
        <v>0.40322580645161288</v>
      </c>
      <c r="Z64" s="21">
        <f t="shared" si="5"/>
        <v>3.629032258064516</v>
      </c>
    </row>
    <row r="65" spans="1:21" s="3" customForma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1" s="3" customForma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1" s="3" customForma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1" s="3" customForma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s="3" customForma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1" s="3" customForma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1" s="3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1" s="3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1" s="3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1" s="3" customForma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1" s="3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1" s="3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1" s="3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1" s="3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1" s="3" customForma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1" s="3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6" s="3" customForma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6" s="3" customForma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6" s="3" customForma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6" s="3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6" s="3" customForma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6" s="3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6" s="3" customForma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6" s="3" customForma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6" s="3" customForma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6" s="3" customForma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6" s="3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6" s="3" customForma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6" s="3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6">
      <c r="U94" s="3"/>
      <c r="V94" s="3"/>
      <c r="W94" s="3"/>
      <c r="X94" s="3"/>
      <c r="Y94" s="3"/>
      <c r="Z94" s="3"/>
    </row>
    <row r="95" spans="1:26" s="3" customForma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6" s="3" customForma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6" s="3" customForma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6" s="3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6">
      <c r="U99" s="3"/>
    </row>
    <row r="100" spans="1:26" s="3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6">
      <c r="U101" s="3"/>
      <c r="V101" s="3"/>
      <c r="W101" s="3"/>
      <c r="X101" s="3"/>
      <c r="Y101" s="3"/>
      <c r="Z101" s="3"/>
    </row>
    <row r="102" spans="1:26">
      <c r="U102" s="3"/>
      <c r="V102" s="3"/>
      <c r="W102" s="3"/>
      <c r="X102" s="3"/>
      <c r="Y102" s="3"/>
      <c r="Z102" s="3"/>
    </row>
    <row r="103" spans="1:26">
      <c r="U103" s="3"/>
      <c r="V103" s="3"/>
      <c r="W103" s="3"/>
      <c r="X103" s="3"/>
      <c r="Y103" s="3"/>
      <c r="Z103" s="3"/>
    </row>
    <row r="104" spans="1:26">
      <c r="U104" s="3"/>
    </row>
    <row r="105" spans="1:26">
      <c r="V105" s="3"/>
      <c r="W105" s="3"/>
      <c r="X105" s="3"/>
      <c r="Y105" s="3"/>
      <c r="Z105" s="3"/>
    </row>
    <row r="106" spans="1:26">
      <c r="U106" s="3"/>
    </row>
  </sheetData>
  <mergeCells count="21">
    <mergeCell ref="S2:S3"/>
    <mergeCell ref="T2:T3"/>
    <mergeCell ref="U2:Z2"/>
    <mergeCell ref="M2:M3"/>
    <mergeCell ref="N2:N3"/>
    <mergeCell ref="O2:O3"/>
    <mergeCell ref="P2:P3"/>
    <mergeCell ref="Q2:Q3"/>
    <mergeCell ref="R2:R3"/>
    <mergeCell ref="L2:L3"/>
    <mergeCell ref="A2:A3"/>
    <mergeCell ref="C2:C3"/>
    <mergeCell ref="B2:B3"/>
    <mergeCell ref="D2:D3"/>
    <mergeCell ref="E2:E3"/>
    <mergeCell ref="F2:F3"/>
    <mergeCell ref="G2:G3"/>
    <mergeCell ref="H2:H3"/>
    <mergeCell ref="I2:I3"/>
    <mergeCell ref="J2:J3"/>
    <mergeCell ref="K2:K3"/>
  </mergeCells>
  <conditionalFormatting sqref="A65:A1048576">
    <cfRule type="duplicateValues" dxfId="2" priority="5"/>
  </conditionalFormatting>
  <conditionalFormatting sqref="A51:A62">
    <cfRule type="duplicateValues" dxfId="1" priority="1"/>
  </conditionalFormatting>
  <conditionalFormatting sqref="A4:A64">
    <cfRule type="duplicateValues" dxfId="0" priority="22"/>
  </conditionalFormatting>
  <pageMargins left="0.22" right="0.28999999999999998" top="0.55000000000000004" bottom="0.42" header="0.3" footer="0.22"/>
  <pageSetup paperSize="17" scale="90" orientation="landscape" verticalDpi="4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Steffano, Craig (GET)</cp:lastModifiedBy>
  <cp:lastPrinted>2016-02-23T19:35:29Z</cp:lastPrinted>
  <dcterms:created xsi:type="dcterms:W3CDTF">2010-12-29T21:44:53Z</dcterms:created>
  <dcterms:modified xsi:type="dcterms:W3CDTF">2019-08-27T20:43:14Z</dcterms:modified>
</cp:coreProperties>
</file>